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19320" windowHeight="12300"/>
  </bookViews>
  <sheets>
    <sheet name="Приложение 2" sheetId="1" r:id="rId1"/>
  </sheets>
  <definedNames>
    <definedName name="_xlnm._FilterDatabase" localSheetId="0" hidden="1">'Приложение 2'!$A$14:$O$103</definedName>
    <definedName name="_xlnm.Print_Titles" localSheetId="0">'Приложение 2'!$14:$14</definedName>
    <definedName name="_xlnm.Print_Area" localSheetId="0">'Приложение 2'!$A$1:$K$106</definedName>
    <definedName name="Приложение_3" localSheetId="0">'Приложение 2'!$A$15:$I$103</definedName>
  </definedNames>
  <calcPr calcId="125725"/>
</workbook>
</file>

<file path=xl/calcChain.xml><?xml version="1.0" encoding="utf-8"?>
<calcChain xmlns="http://schemas.openxmlformats.org/spreadsheetml/2006/main">
  <c r="K81" i="1"/>
  <c r="K34"/>
  <c r="K19"/>
  <c r="K18" s="1"/>
  <c r="J94"/>
  <c r="J93" s="1"/>
  <c r="J92" s="1"/>
  <c r="J91" s="1"/>
  <c r="A92"/>
  <c r="I94"/>
  <c r="I93" s="1"/>
  <c r="I92" s="1"/>
  <c r="I91" s="1"/>
  <c r="A67"/>
  <c r="A66"/>
  <c r="A58"/>
  <c r="A55"/>
  <c r="A27"/>
  <c r="A28"/>
  <c r="I58"/>
  <c r="I57" s="1"/>
  <c r="I56" s="1"/>
  <c r="I55" s="1"/>
  <c r="I54" s="1"/>
  <c r="A87"/>
  <c r="K23"/>
  <c r="K22" s="1"/>
  <c r="K21" s="1"/>
  <c r="K102"/>
  <c r="K101" s="1"/>
  <c r="K99" s="1"/>
  <c r="K98" s="1"/>
  <c r="K97" s="1"/>
  <c r="K96" s="1"/>
  <c r="J102"/>
  <c r="J101" s="1"/>
  <c r="J99" s="1"/>
  <c r="J98" s="1"/>
  <c r="J97" s="1"/>
  <c r="J96" s="1"/>
  <c r="J89"/>
  <c r="J88" s="1"/>
  <c r="I102"/>
  <c r="I101" s="1"/>
  <c r="I99" s="1"/>
  <c r="I98" s="1"/>
  <c r="I97" s="1"/>
  <c r="I96" s="1"/>
  <c r="I89"/>
  <c r="I88" s="1"/>
  <c r="A69"/>
  <c r="A68"/>
  <c r="B17"/>
  <c r="B18" s="1"/>
  <c r="A30"/>
  <c r="K100" l="1"/>
  <c r="I100"/>
  <c r="J100"/>
  <c r="K27"/>
  <c r="K26" s="1"/>
  <c r="K25" s="1"/>
  <c r="K30"/>
  <c r="K29" s="1"/>
  <c r="K33"/>
  <c r="K32" s="1"/>
  <c r="K37"/>
  <c r="K39"/>
  <c r="K47"/>
  <c r="K66"/>
  <c r="K77"/>
  <c r="K76" s="1"/>
  <c r="K83"/>
  <c r="K86"/>
  <c r="K89"/>
  <c r="K88" s="1"/>
  <c r="J66"/>
  <c r="J65" s="1"/>
  <c r="J52"/>
  <c r="J27"/>
  <c r="J26" s="1"/>
  <c r="J25" s="1"/>
  <c r="I66"/>
  <c r="I52"/>
  <c r="I27"/>
  <c r="I26" s="1"/>
  <c r="I25" s="1"/>
  <c r="A90" l="1"/>
  <c r="A95" s="1"/>
  <c r="K80"/>
  <c r="K79" s="1"/>
  <c r="K75"/>
  <c r="K74" s="1"/>
  <c r="K73" s="1"/>
  <c r="K72" s="1"/>
  <c r="K71" s="1"/>
  <c r="K50"/>
  <c r="A50"/>
  <c r="K43"/>
  <c r="B19" l="1"/>
  <c r="B20" s="1"/>
  <c r="B21" s="1"/>
  <c r="B22" s="1"/>
  <c r="B23" s="1"/>
  <c r="B24" s="1"/>
  <c r="J85"/>
  <c r="J84" s="1"/>
  <c r="J77"/>
  <c r="J76" s="1"/>
  <c r="J64"/>
  <c r="J63" s="1"/>
  <c r="J62" s="1"/>
  <c r="J61" s="1"/>
  <c r="J60" s="1"/>
  <c r="J51"/>
  <c r="J45"/>
  <c r="J44" s="1"/>
  <c r="J39"/>
  <c r="J37"/>
  <c r="J34"/>
  <c r="J33" s="1"/>
  <c r="J32" s="1"/>
  <c r="A49"/>
  <c r="A48"/>
  <c r="A98" s="1"/>
  <c r="I86"/>
  <c r="I85" s="1"/>
  <c r="I84" s="1"/>
  <c r="I77"/>
  <c r="I76" s="1"/>
  <c r="A99" l="1"/>
  <c r="A56"/>
  <c r="J83"/>
  <c r="J82" s="1"/>
  <c r="J81" s="1"/>
  <c r="I83"/>
  <c r="I82" s="1"/>
  <c r="I81" s="1"/>
  <c r="B25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J36"/>
  <c r="J31" s="1"/>
  <c r="J42"/>
  <c r="J41" s="1"/>
  <c r="J43"/>
  <c r="J49"/>
  <c r="J48" s="1"/>
  <c r="J47" s="1"/>
  <c r="J50"/>
  <c r="J74"/>
  <c r="J73" s="1"/>
  <c r="J72" s="1"/>
  <c r="J71" s="1"/>
  <c r="J70" s="1"/>
  <c r="J75"/>
  <c r="I74"/>
  <c r="I73" s="1"/>
  <c r="I72" s="1"/>
  <c r="I71" s="1"/>
  <c r="I70" s="1"/>
  <c r="I75"/>
  <c r="A77"/>
  <c r="I68"/>
  <c r="I65" s="1"/>
  <c r="I51"/>
  <c r="I45"/>
  <c r="I44" s="1"/>
  <c r="I39"/>
  <c r="I37"/>
  <c r="I34"/>
  <c r="I33" s="1"/>
  <c r="I32" s="1"/>
  <c r="J23"/>
  <c r="J22" s="1"/>
  <c r="J21" s="1"/>
  <c r="I23"/>
  <c r="I22" s="1"/>
  <c r="I21" s="1"/>
  <c r="A86" l="1"/>
  <c r="J80"/>
  <c r="J79" s="1"/>
  <c r="I80"/>
  <c r="I79" s="1"/>
  <c r="B39"/>
  <c r="B40" s="1"/>
  <c r="B41" s="1"/>
  <c r="J20"/>
  <c r="J19" s="1"/>
  <c r="J18" s="1"/>
  <c r="J30"/>
  <c r="J29" s="1"/>
  <c r="I20"/>
  <c r="I19" s="1"/>
  <c r="I18" s="1"/>
  <c r="I42"/>
  <c r="I41" s="1"/>
  <c r="I43"/>
  <c r="I49"/>
  <c r="I48" s="1"/>
  <c r="I47" s="1"/>
  <c r="I50"/>
  <c r="I36"/>
  <c r="I64"/>
  <c r="I63"/>
  <c r="I62" s="1"/>
  <c r="I31" l="1"/>
  <c r="I30" s="1"/>
  <c r="I29" s="1"/>
  <c r="I17" s="1"/>
  <c r="J17"/>
  <c r="J16" s="1"/>
  <c r="A89"/>
  <c r="A94" s="1"/>
  <c r="I60"/>
  <c r="I61"/>
  <c r="I16" l="1"/>
  <c r="I15" s="1"/>
  <c r="J15"/>
  <c r="B42"/>
  <c r="B44" l="1"/>
  <c r="B45" s="1"/>
  <c r="B46" s="1"/>
  <c r="B43"/>
  <c r="B47" l="1"/>
  <c r="B48" s="1"/>
  <c r="B49" s="1"/>
  <c r="B51" l="1"/>
  <c r="B52" s="1"/>
  <c r="B53" s="1"/>
  <c r="B50"/>
  <c r="B60" l="1"/>
  <c r="B61" s="1"/>
  <c r="B62" s="1"/>
  <c r="B63" s="1"/>
  <c r="B64" s="1"/>
  <c r="B65" s="1"/>
  <c r="B54"/>
  <c r="B55" s="1"/>
  <c r="B56" s="1"/>
  <c r="B57" s="1"/>
  <c r="B66" l="1"/>
  <c r="B68"/>
  <c r="B69" s="1"/>
  <c r="B70" l="1"/>
  <c r="B71"/>
  <c r="B72" s="1"/>
  <c r="B73" s="1"/>
  <c r="B74" s="1"/>
  <c r="B75" l="1"/>
  <c r="B76"/>
  <c r="B77" s="1"/>
  <c r="B78" s="1"/>
  <c r="B79" l="1"/>
  <c r="B80" s="1"/>
  <c r="B81" s="1"/>
  <c r="B83" s="1"/>
  <c r="B84" s="1"/>
  <c r="B85" s="1"/>
  <c r="B86" s="1"/>
  <c r="B87" s="1"/>
  <c r="B88" l="1"/>
  <c r="B89" s="1"/>
  <c r="B90" s="1"/>
  <c r="B91" s="1"/>
  <c r="B92" s="1"/>
  <c r="B93" s="1"/>
  <c r="B94" s="1"/>
  <c r="B95" s="1"/>
  <c r="B96" l="1"/>
  <c r="B97"/>
  <c r="B98" s="1"/>
  <c r="B99" s="1"/>
  <c r="B101" s="1"/>
  <c r="B102" s="1"/>
  <c r="B103" s="1"/>
</calcChain>
</file>

<file path=xl/comments1.xml><?xml version="1.0" encoding="utf-8"?>
<comments xmlns="http://schemas.openxmlformats.org/spreadsheetml/2006/main">
  <authors>
    <author>Светлана Васильевна Грачева</author>
  </authors>
  <commentList>
    <comment ref="A101" authorId="0">
      <text>
        <r>
          <rPr>
            <b/>
            <sz val="9"/>
            <color indexed="81"/>
            <rFont val="Tahoma"/>
            <family val="2"/>
            <charset val="204"/>
          </rPr>
          <t>Светлана Васильевна Грачева: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<sst xmlns="http://schemas.openxmlformats.org/spreadsheetml/2006/main" count="358" uniqueCount="133">
  <si>
    <t>Наименование</t>
  </si>
  <si>
    <t>Рз</t>
  </si>
  <si>
    <t>Прз</t>
  </si>
  <si>
    <t>Цср</t>
  </si>
  <si>
    <t>Вр</t>
  </si>
  <si>
    <t>Сумма</t>
  </si>
  <si>
    <t>4</t>
  </si>
  <si>
    <t>7</t>
  </si>
  <si>
    <t>ВСЕГО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</si>
  <si>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</si>
  <si>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</si>
  <si>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</si>
  <si>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</si>
  <si>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</si>
  <si>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65 0</t>
  </si>
  <si>
    <t xml:space="preserve">Высшее должностное лицо </t>
  </si>
  <si>
    <t>65 1</t>
  </si>
  <si>
    <t>Расходы, связанные с муниципальным управлением</t>
  </si>
  <si>
    <t>65 1 00 41000</t>
  </si>
  <si>
    <t>65 1 00 41150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</si>
  <si>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</si>
  <si>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</si>
  <si>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</si>
  <si>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</si>
  <si>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 органов государственной  власти субъектов Российской Федерации, местных администраций</t>
  </si>
  <si>
    <t>04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</si>
  <si>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</si>
  <si>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</si>
  <si>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</si>
  <si>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65 2 </t>
  </si>
  <si>
    <t>65 2 00 41000</t>
  </si>
  <si>
    <t>65 2 00 41110</t>
  </si>
  <si>
    <t>65 2 00 41120</t>
  </si>
  <si>
    <t>Иные бюджетные ассигнования</t>
  </si>
  <si>
    <t>800</t>
  </si>
  <si>
    <t>Уплата налогов, сборов и иных платежей</t>
  </si>
  <si>
    <t>850</t>
  </si>
  <si>
    <t>89 0</t>
  </si>
  <si>
    <t>89 1</t>
  </si>
  <si>
    <t>Осуществление 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правонарушениях,предусмотренныхЗаконом Республики Мордовия от 15 июня 2015 года № 38-З "Об административной ответственности на территории Республики Мордовия"</t>
  </si>
  <si>
    <t>89 1 00 77150</t>
  </si>
  <si>
    <t>05</t>
  </si>
  <si>
    <t>17 0</t>
  </si>
  <si>
    <t>07</t>
  </si>
  <si>
    <t>89 1 00 41000</t>
  </si>
  <si>
    <t>03</t>
  </si>
  <si>
    <t xml:space="preserve">89 1 </t>
  </si>
  <si>
    <t>09</t>
  </si>
  <si>
    <t>Национальная экономика</t>
  </si>
  <si>
    <t>Жилищно-коммунальное хозяйство</t>
  </si>
  <si>
    <t>Благоустройство</t>
  </si>
  <si>
    <t>17 3 02</t>
  </si>
  <si>
    <t>Утверждено</t>
  </si>
  <si>
    <t>Исполнено</t>
  </si>
  <si>
    <t>Процент исполнения</t>
  </si>
  <si>
    <t>89 1 00 41130</t>
  </si>
  <si>
    <t>880</t>
  </si>
  <si>
    <t>17 3</t>
  </si>
  <si>
    <t>17 3 02 51180</t>
  </si>
  <si>
    <t>Национальная оборона</t>
  </si>
  <si>
    <t>Мобилизационная и вневойсковая подготовка</t>
  </si>
  <si>
    <t>Подпрограмма повышение эффективности межбюджетных отношений</t>
  </si>
  <si>
    <t>Основное мероприятие "Обеспечение и осуществления органими местного самоуправления отдельных государственных полномочий"</t>
  </si>
  <si>
    <t>Дорожное хозяйство(дорожные фонды)</t>
  </si>
  <si>
    <t>10 0</t>
  </si>
  <si>
    <t>10 1</t>
  </si>
  <si>
    <t>Уличное освещение</t>
  </si>
  <si>
    <t>Мероприятия по благоустройству территорий городских округов и поселений</t>
  </si>
  <si>
    <t>Адм</t>
  </si>
  <si>
    <t>3</t>
  </si>
  <si>
    <t>5</t>
  </si>
  <si>
    <t>Обеспечение проведения выборов и референдумов</t>
  </si>
  <si>
    <t>89 100 77000</t>
  </si>
  <si>
    <t>Осуществление  государственных полномочий Российской Федерации по первичному воинскому учету на территориях,где отсуствуют военные комиссариаты</t>
  </si>
  <si>
    <t>Приложение 2</t>
  </si>
  <si>
    <t>65 1 00 44205</t>
  </si>
  <si>
    <t>65 1 00 44200</t>
  </si>
  <si>
    <t>Закупка товаров, работ и услуг для государственных (муниципальных) нужд</t>
  </si>
  <si>
    <t xml:space="preserve">Расходы на выплаты по оплате труда высшего должностного лица </t>
  </si>
  <si>
    <t xml:space="preserve">Расходы на выплаты по оплате труда работников  органов местного самоуправления  </t>
  </si>
  <si>
    <t xml:space="preserve">Расходы на обеспечение функций органов местного самоуправления </t>
  </si>
  <si>
    <t>10</t>
  </si>
  <si>
    <t>Социальная политика</t>
  </si>
  <si>
    <t>Пенсионное обеспечение</t>
  </si>
  <si>
    <t>89 1 00 03010</t>
  </si>
  <si>
    <t>Доплата к пенсиям муниципальных служащих Республики Мордовия</t>
  </si>
  <si>
    <t>300</t>
  </si>
  <si>
    <t>Социальное обеспечение и иные выплаты населению</t>
  </si>
  <si>
    <t>310</t>
  </si>
  <si>
    <t>Публичные нормативные социальные выплаты гражданам</t>
  </si>
  <si>
    <t>10 1 07</t>
  </si>
  <si>
    <t>10 1 07 43000</t>
  </si>
  <si>
    <t>Основное мероприятие " ремонут и содержание дорог в границах поселения,поддержание дорожного полотна в работоспособном состоянии"</t>
  </si>
  <si>
    <t>10 1 02 44100</t>
  </si>
  <si>
    <t>10 1 02 44102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</si>
  <si>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</si>
  <si>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них,включая создание и обеспечение функционирования парковок (парковочных мест),осущуствлению муниципального контроля за сохронностью автомобильных дорог местного значения в границах населенных пунктов поселения,организации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</si>
  <si>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специальные расходы</t>
  </si>
  <si>
    <t>89 100 03000</t>
  </si>
  <si>
    <t>иные меры социальной поддержки граждан,кроме публичных нормативных обязательств</t>
  </si>
  <si>
    <t>10 1 07 43040</t>
  </si>
  <si>
    <t>Прочие мерориятия по благоустройству</t>
  </si>
  <si>
    <t>к решению Совета депутатов Пушкинского сельского поселения Ромодановского муниципального района Республики Мордовия "Об исполнении бюджета Пушкинского сельского поселения  Ромодановского муниципального района Республики Мордовия за 2021 год"</t>
  </si>
  <si>
    <t xml:space="preserve">РАСХОДЫ                                                                                                                                                                                                                  ПУШКИНСКОГО СЕЛЬСКОГО ПОСЕЛЕНИЯ                                                                                                                                            РОМОДАНОВСКОГО МУНИЦИПАЛЬНОГО РАЙОНА                                                                                                                                                                                                                          РЕСПУБЛИКИ МОРДОВИЯ   ЗА 2021ГОД                                                                                                                                                                                             ПО ВЕДОМСТВЕННОЙ СТРУКТУРЕ РАСХОДОВ </t>
  </si>
  <si>
    <t>Администрация Пушкинского сельского поселения Ромодановского муниципального района</t>
  </si>
  <si>
    <t>11</t>
  </si>
  <si>
    <t>89 1 00 41180</t>
  </si>
  <si>
    <t>870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</si>
  <si>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</si>
  <si>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Резервные фонды</t>
  </si>
  <si>
    <r>
      <t>Резервный фонд администрации</t>
    </r>
    <r>
      <rPr>
        <sz val="11"/>
        <color rgb="FF000000"/>
        <rFont val="Times New Roman"/>
        <family val="1"/>
        <charset val="204"/>
      </rPr>
      <t xml:space="preserve"> Пушкинского сельского поселения Ромодановского муниципального района  Республики Мордовия</t>
    </r>
  </si>
  <si>
    <t>Резервные средства</t>
  </si>
  <si>
    <t>10 1 07 43030</t>
  </si>
  <si>
    <t>10 1 08</t>
  </si>
  <si>
    <t>10 1 08 43000</t>
  </si>
  <si>
    <t>10 1 08 43010</t>
  </si>
  <si>
    <t>Основное мероприятие "Благоустройство в границах населенных пунктов поселения"</t>
  </si>
  <si>
    <t>10 1 02</t>
  </si>
  <si>
    <t>Организация и содержание мест захоронения</t>
  </si>
  <si>
    <t>субсидия на софинансирование расходных обязательств поселений</t>
  </si>
  <si>
    <t>Непрограммные расходы главных распорядителей бюджетных средств Пушкинского сельского поселения  Ромодановского муниципального района Республики Мордовия</t>
  </si>
  <si>
    <t>Непрограммные расходы в рамках обеспечения деятельности главных распорядителей бюджетных средств Пушкинского  сельского поселения Ромодановского муниципального района Республики Мордовия</t>
  </si>
  <si>
    <t>Проведение выборов депутатовПушкинского  сельского поселения  Ромодановского муниципального района Республики Мордовии</t>
  </si>
  <si>
    <t>Обеспечение деятельности аппарата  Администраций сельских поселений</t>
  </si>
  <si>
    <t>Обеспечение деятельности администрации Пушкинского сельского поселения Ромодановского муниципального района Республики Мордовия</t>
  </si>
  <si>
    <t>Межбюджетные трансферты, предоставляемые местным бюджетам в целях финансового обеспечения расходных обязательств муниципальных образований, возникающих при выполнении государственных полномочий Республики Мордовия, переданных для осуществления органам местного самоуправления</t>
  </si>
  <si>
    <t>Государственная программа повышения эффективности управления государственными финансами в Республике Мордовия</t>
  </si>
  <si>
    <t>Муниципальная программа «Комплексное развитие систем транспортной инфраструктуры Пушкинского сельского поселения Ромодановского муниципального района Республики Мордовия на 2018- 2027 года"</t>
  </si>
  <si>
    <t>Подпрограмма "Комплекного развития систем транспортной  инфраструктуры Пушкинского сельского поселения Ромодановского муниципального района Республики Мордовия на 2018-2027гг"</t>
  </si>
  <si>
    <t>Подпрограмма "Комплекного развития систем коммунальной  инфраструктуры Пушкинского сельского поселения Ромодановского муниципального района Республики Мордовия на 2018-2023 годы с перспективой до 2028 года</t>
  </si>
  <si>
    <t>Муниципальная программа "Комплексного развития  систем коммунальной инфраструктуры Пушкинского сельского поселения Ромодановского муниципального района Республики Мордовия на 2018-2023 годы с перспективой до 2028 года</t>
  </si>
  <si>
    <t>Основные мероприятия «Благоустройство территории  в границах населенных пунктов поселения»</t>
  </si>
  <si>
    <t>от "     "      2022 года №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</si>
</sst>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/>
    <xf numFmtId="0" fontId="2" fillId="0" borderId="0"/>
    <xf numFmtId="164" fontId="1" fillId="0" borderId="0" applyFont="0" applyFill="0" applyBorder="0" applyAlignment="0" applyProtection="0"/>
  </cellStyleXfs>
  <cellXfs count="158">
    <xf numFmtId="0" fontId="0" fillId="0" borderId="0" xfId="0"/>
    <xf numFmtId="0" fontId="3" fillId="2" borderId="0" xfId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right"/>
    </xf>
    <xf numFmtId="0" fontId="2" fillId="0" borderId="0" xfId="1"/>
    <xf numFmtId="0" fontId="3" fillId="2" borderId="0" xfId="1" applyFont="1" applyFill="1" applyBorder="1" applyAlignment="1">
      <alignment wrapText="1"/>
    </xf>
    <xf numFmtId="49" fontId="3" fillId="2" borderId="0" xfId="1" applyNumberFormat="1" applyFont="1" applyFill="1" applyBorder="1" applyAlignment="1"/>
    <xf numFmtId="49" fontId="3" fillId="2" borderId="0" xfId="1" applyNumberFormat="1" applyFont="1" applyFill="1" applyBorder="1" applyAlignment="1">
      <alignment wrapText="1"/>
    </xf>
    <xf numFmtId="0" fontId="3" fillId="2" borderId="0" xfId="1" applyFont="1" applyFill="1" applyBorder="1" applyAlignment="1">
      <alignment horizontal="right"/>
    </xf>
    <xf numFmtId="49" fontId="4" fillId="2" borderId="0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horizontal="center" vertical="top" wrapText="1"/>
    </xf>
    <xf numFmtId="3" fontId="4" fillId="2" borderId="1" xfId="1" applyNumberFormat="1" applyFont="1" applyFill="1" applyBorder="1" applyAlignment="1">
      <alignment horizontal="center"/>
    </xf>
    <xf numFmtId="49" fontId="4" fillId="2" borderId="1" xfId="1" applyNumberFormat="1" applyFont="1" applyFill="1" applyBorder="1" applyAlignment="1">
      <alignment horizontal="center"/>
    </xf>
    <xf numFmtId="0" fontId="4" fillId="2" borderId="1" xfId="1" applyNumberFormat="1" applyFont="1" applyFill="1" applyBorder="1" applyAlignment="1">
      <alignment horizontal="center"/>
    </xf>
    <xf numFmtId="0" fontId="4" fillId="2" borderId="1" xfId="1" applyFont="1" applyFill="1" applyBorder="1" applyAlignment="1">
      <alignment vertical="top" wrapText="1"/>
    </xf>
    <xf numFmtId="0" fontId="5" fillId="0" borderId="0" xfId="1" applyFont="1"/>
    <xf numFmtId="1" fontId="4" fillId="2" borderId="1" xfId="1" applyNumberFormat="1" applyFont="1" applyFill="1" applyBorder="1" applyAlignment="1">
      <alignment vertical="top" wrapText="1"/>
    </xf>
    <xf numFmtId="49" fontId="4" fillId="2" borderId="1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/>
    <xf numFmtId="1" fontId="3" fillId="2" borderId="1" xfId="1" applyNumberFormat="1" applyFont="1" applyFill="1" applyBorder="1" applyAlignment="1">
      <alignment horizontal="left" vertical="top" wrapText="1"/>
    </xf>
    <xf numFmtId="164" fontId="3" fillId="2" borderId="1" xfId="1" applyNumberFormat="1" applyFont="1" applyFill="1" applyBorder="1" applyAlignment="1">
      <alignment horizontal="center"/>
    </xf>
    <xf numFmtId="164" fontId="5" fillId="0" borderId="0" xfId="1" applyNumberFormat="1" applyFont="1"/>
    <xf numFmtId="1" fontId="3" fillId="0" borderId="1" xfId="1" applyNumberFormat="1" applyFont="1" applyFill="1" applyBorder="1" applyAlignment="1">
      <alignment horizontal="left" vertical="top" wrapText="1"/>
    </xf>
    <xf numFmtId="49" fontId="3" fillId="2" borderId="4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1" fontId="3" fillId="2" borderId="1" xfId="3" applyNumberFormat="1" applyFont="1" applyFill="1" applyBorder="1" applyAlignment="1">
      <alignment horizontal="left" vertical="top" wrapText="1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164" fontId="3" fillId="2" borderId="1" xfId="3" applyNumberFormat="1" applyFont="1" applyFill="1" applyBorder="1" applyAlignment="1">
      <alignment horizontal="center"/>
    </xf>
    <xf numFmtId="1" fontId="3" fillId="0" borderId="1" xfId="3" applyNumberFormat="1" applyFont="1" applyFill="1" applyBorder="1" applyAlignment="1">
      <alignment horizontal="left" vertical="top" wrapText="1"/>
    </xf>
    <xf numFmtId="49" fontId="3" fillId="0" borderId="1" xfId="3" applyNumberFormat="1" applyFont="1" applyFill="1" applyBorder="1" applyAlignment="1">
      <alignment horizontal="left"/>
    </xf>
    <xf numFmtId="49" fontId="3" fillId="0" borderId="1" xfId="3" applyNumberFormat="1" applyFont="1" applyFill="1" applyBorder="1" applyAlignment="1"/>
    <xf numFmtId="49" fontId="3" fillId="2" borderId="1" xfId="1" applyNumberFormat="1" applyFont="1" applyFill="1" applyBorder="1" applyAlignment="1">
      <alignment horizontal="left" wrapText="1"/>
    </xf>
    <xf numFmtId="165" fontId="3" fillId="2" borderId="1" xfId="1" applyNumberFormat="1" applyFont="1" applyFill="1" applyBorder="1" applyAlignment="1">
      <alignment horizontal="center"/>
    </xf>
    <xf numFmtId="49" fontId="8" fillId="0" borderId="1" xfId="3" applyNumberFormat="1" applyFont="1" applyFill="1" applyBorder="1" applyAlignment="1">
      <alignment horizontal="left"/>
    </xf>
    <xf numFmtId="0" fontId="8" fillId="2" borderId="1" xfId="1" applyFont="1" applyFill="1" applyBorder="1" applyAlignment="1">
      <alignment horizontal="left" vertical="top" wrapText="1"/>
    </xf>
    <xf numFmtId="164" fontId="2" fillId="0" borderId="0" xfId="1" applyNumberFormat="1"/>
    <xf numFmtId="49" fontId="3" fillId="0" borderId="1" xfId="1" applyNumberFormat="1" applyFont="1" applyFill="1" applyBorder="1" applyAlignment="1">
      <alignment horizontal="left"/>
    </xf>
    <xf numFmtId="1" fontId="4" fillId="2" borderId="1" xfId="1" applyNumberFormat="1" applyFont="1" applyFill="1" applyBorder="1" applyAlignment="1">
      <alignment horizontal="left" vertical="top" wrapText="1"/>
    </xf>
    <xf numFmtId="0" fontId="8" fillId="0" borderId="1" xfId="3" applyFont="1" applyFill="1" applyBorder="1" applyAlignment="1">
      <alignment horizontal="left" vertical="top"/>
    </xf>
    <xf numFmtId="0" fontId="3" fillId="2" borderId="1" xfId="3" applyFont="1" applyFill="1" applyBorder="1" applyAlignment="1">
      <alignment horizontal="left" vertical="top" wrapText="1"/>
    </xf>
    <xf numFmtId="0" fontId="2" fillId="0" borderId="0" xfId="1" applyAlignment="1">
      <alignment vertical="top" wrapText="1"/>
    </xf>
    <xf numFmtId="49" fontId="2" fillId="0" borderId="0" xfId="1" applyNumberFormat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3" fontId="4" fillId="2" borderId="1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wrapText="1"/>
    </xf>
    <xf numFmtId="164" fontId="4" fillId="2" borderId="1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center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0" borderId="1" xfId="3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center"/>
    </xf>
    <xf numFmtId="49" fontId="9" fillId="2" borderId="1" xfId="1" applyNumberFormat="1" applyFont="1" applyFill="1" applyBorder="1" applyAlignment="1">
      <alignment horizontal="left"/>
    </xf>
    <xf numFmtId="0" fontId="8" fillId="0" borderId="1" xfId="0" applyFont="1" applyBorder="1" applyAlignment="1">
      <alignment wrapText="1"/>
    </xf>
    <xf numFmtId="1" fontId="9" fillId="0" borderId="0" xfId="0" applyNumberFormat="1" applyFont="1" applyFill="1" applyAlignment="1">
      <alignment horizontal="left" vertical="top"/>
    </xf>
    <xf numFmtId="1" fontId="8" fillId="0" borderId="1" xfId="3" applyNumberFormat="1" applyFont="1" applyFill="1" applyBorder="1" applyAlignment="1">
      <alignment vertical="top" wrapText="1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8" fillId="0" borderId="0" xfId="0" applyFont="1"/>
    <xf numFmtId="0" fontId="8" fillId="0" borderId="1" xfId="0" applyFont="1" applyBorder="1"/>
    <xf numFmtId="0" fontId="7" fillId="0" borderId="1" xfId="0" applyFont="1" applyBorder="1" applyAlignment="1">
      <alignment horizontal="left"/>
    </xf>
    <xf numFmtId="49" fontId="4" fillId="2" borderId="1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1" fontId="4" fillId="2" borderId="1" xfId="3" applyNumberFormat="1" applyFont="1" applyFill="1" applyBorder="1" applyAlignment="1">
      <alignment vertical="top" wrapText="1"/>
    </xf>
    <xf numFmtId="1" fontId="4" fillId="2" borderId="1" xfId="1" applyNumberFormat="1" applyFont="1" applyFill="1" applyBorder="1" applyAlignment="1">
      <alignment horizontal="center" vertical="top" wrapText="1"/>
    </xf>
    <xf numFmtId="1" fontId="3" fillId="2" borderId="1" xfId="1" applyNumberFormat="1" applyFont="1" applyFill="1" applyBorder="1" applyAlignment="1">
      <alignment horizontal="center" wrapText="1"/>
    </xf>
    <xf numFmtId="1" fontId="3" fillId="0" borderId="1" xfId="1" applyNumberFormat="1" applyFont="1" applyFill="1" applyBorder="1" applyAlignment="1">
      <alignment horizontal="center" wrapText="1"/>
    </xf>
    <xf numFmtId="1" fontId="3" fillId="2" borderId="1" xfId="1" applyNumberFormat="1" applyFont="1" applyFill="1" applyBorder="1" applyAlignment="1">
      <alignment horizontal="center"/>
    </xf>
    <xf numFmtId="1" fontId="3" fillId="2" borderId="1" xfId="3" applyNumberFormat="1" applyFont="1" applyFill="1" applyBorder="1" applyAlignment="1">
      <alignment horizontal="center" wrapText="1"/>
    </xf>
    <xf numFmtId="1" fontId="7" fillId="0" borderId="1" xfId="0" applyNumberFormat="1" applyFont="1" applyBorder="1" applyAlignment="1">
      <alignment horizontal="center" wrapText="1"/>
    </xf>
    <xf numFmtId="1" fontId="7" fillId="0" borderId="1" xfId="0" applyNumberFormat="1" applyFont="1" applyBorder="1" applyAlignment="1">
      <alignment horizontal="center"/>
    </xf>
    <xf numFmtId="1" fontId="8" fillId="0" borderId="1" xfId="0" applyNumberFormat="1" applyFont="1" applyBorder="1" applyAlignment="1">
      <alignment horizontal="center"/>
    </xf>
    <xf numFmtId="1" fontId="9" fillId="0" borderId="1" xfId="0" applyNumberFormat="1" applyFont="1" applyBorder="1" applyAlignment="1">
      <alignment horizontal="center"/>
    </xf>
    <xf numFmtId="1" fontId="8" fillId="2" borderId="1" xfId="1" applyNumberFormat="1" applyFont="1" applyFill="1" applyBorder="1" applyAlignment="1">
      <alignment horizontal="center" wrapText="1"/>
    </xf>
    <xf numFmtId="1" fontId="3" fillId="0" borderId="1" xfId="3" applyNumberFormat="1" applyFont="1" applyFill="1" applyBorder="1" applyAlignment="1">
      <alignment horizontal="center" wrapText="1"/>
    </xf>
    <xf numFmtId="1" fontId="4" fillId="2" borderId="1" xfId="1" applyNumberFormat="1" applyFont="1" applyFill="1" applyBorder="1" applyAlignment="1">
      <alignment horizontal="center" wrapText="1"/>
    </xf>
    <xf numFmtId="1" fontId="9" fillId="0" borderId="1" xfId="0" applyNumberFormat="1" applyFont="1" applyFill="1" applyBorder="1" applyAlignment="1">
      <alignment horizontal="center"/>
    </xf>
    <xf numFmtId="1" fontId="8" fillId="0" borderId="1" xfId="3" applyNumberFormat="1" applyFont="1" applyFill="1" applyBorder="1" applyAlignment="1">
      <alignment horizontal="center"/>
    </xf>
    <xf numFmtId="1" fontId="8" fillId="0" borderId="4" xfId="3" applyNumberFormat="1" applyFont="1" applyFill="1" applyBorder="1" applyAlignment="1">
      <alignment horizontal="center" wrapText="1"/>
    </xf>
    <xf numFmtId="1" fontId="8" fillId="0" borderId="4" xfId="0" applyNumberFormat="1" applyFont="1" applyBorder="1" applyAlignment="1">
      <alignment horizontal="center" wrapText="1"/>
    </xf>
    <xf numFmtId="1" fontId="8" fillId="0" borderId="4" xfId="0" applyNumberFormat="1" applyFont="1" applyBorder="1" applyAlignment="1">
      <alignment horizontal="center"/>
    </xf>
    <xf numFmtId="49" fontId="3" fillId="2" borderId="1" xfId="1" applyNumberFormat="1" applyFont="1" applyFill="1" applyBorder="1" applyAlignment="1">
      <alignment horizontal="left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0" fontId="3" fillId="2" borderId="1" xfId="3" applyNumberFormat="1" applyFont="1" applyFill="1" applyBorder="1" applyAlignment="1">
      <alignment horizontal="left" vertical="top" wrapText="1"/>
    </xf>
    <xf numFmtId="49" fontId="3" fillId="2" borderId="1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center"/>
    </xf>
    <xf numFmtId="49" fontId="8" fillId="2" borderId="1" xfId="1" applyNumberFormat="1" applyFont="1" applyFill="1" applyBorder="1" applyAlignment="1">
      <alignment horizontal="left"/>
    </xf>
    <xf numFmtId="49" fontId="8" fillId="2" borderId="2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left"/>
    </xf>
    <xf numFmtId="49" fontId="8" fillId="2" borderId="2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0" fontId="9" fillId="0" borderId="7" xfId="0" applyFont="1" applyBorder="1"/>
    <xf numFmtId="1" fontId="9" fillId="0" borderId="4" xfId="3" applyNumberFormat="1" applyFont="1" applyFill="1" applyBorder="1" applyAlignment="1">
      <alignment horizontal="center" wrapText="1"/>
    </xf>
    <xf numFmtId="49" fontId="9" fillId="2" borderId="4" xfId="1" applyNumberFormat="1" applyFont="1" applyFill="1" applyBorder="1" applyAlignment="1">
      <alignment horizontal="left"/>
    </xf>
    <xf numFmtId="0" fontId="9" fillId="0" borderId="1" xfId="0" applyFont="1" applyBorder="1"/>
    <xf numFmtId="0" fontId="8" fillId="0" borderId="1" xfId="0" applyFont="1" applyBorder="1" applyAlignment="1">
      <alignment horizontal="left" wrapText="1"/>
    </xf>
    <xf numFmtId="49" fontId="8" fillId="2" borderId="4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8" fillId="2" borderId="1" xfId="1" applyNumberFormat="1" applyFont="1" applyFill="1" applyBorder="1" applyAlignment="1">
      <alignment horizontal="left"/>
    </xf>
    <xf numFmtId="49" fontId="8" fillId="2" borderId="2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left"/>
    </xf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8" fillId="2" borderId="2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164" fontId="4" fillId="2" borderId="1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left"/>
    </xf>
    <xf numFmtId="0" fontId="7" fillId="0" borderId="1" xfId="0" applyFont="1" applyBorder="1"/>
    <xf numFmtId="1" fontId="7" fillId="0" borderId="7" xfId="0" applyNumberFormat="1" applyFont="1" applyBorder="1" applyAlignment="1">
      <alignment wrapText="1"/>
    </xf>
    <xf numFmtId="0" fontId="7" fillId="0" borderId="7" xfId="0" applyFont="1" applyBorder="1"/>
    <xf numFmtId="49" fontId="3" fillId="2" borderId="2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0" borderId="1" xfId="3" applyNumberFormat="1" applyFont="1" applyFill="1" applyBorder="1" applyAlignment="1">
      <alignment horizontal="left"/>
    </xf>
    <xf numFmtId="49" fontId="8" fillId="2" borderId="2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0" fontId="4" fillId="2" borderId="5" xfId="1" applyFont="1" applyFill="1" applyBorder="1" applyAlignment="1">
      <alignment horizontal="center" vertical="top" wrapText="1"/>
    </xf>
    <xf numFmtId="0" fontId="4" fillId="2" borderId="6" xfId="1" applyFont="1" applyFill="1" applyBorder="1" applyAlignment="1">
      <alignment horizontal="center" vertical="top" wrapText="1"/>
    </xf>
    <xf numFmtId="49" fontId="4" fillId="2" borderId="2" xfId="1" applyNumberFormat="1" applyFont="1" applyFill="1" applyBorder="1" applyAlignment="1">
      <alignment horizontal="center"/>
    </xf>
    <xf numFmtId="49" fontId="4" fillId="2" borderId="3" xfId="1" applyNumberFormat="1" applyFont="1" applyFill="1" applyBorder="1" applyAlignment="1">
      <alignment horizontal="center"/>
    </xf>
    <xf numFmtId="49" fontId="4" fillId="2" borderId="4" xfId="1" applyNumberFormat="1" applyFont="1" applyFill="1" applyBorder="1" applyAlignment="1">
      <alignment horizontal="center"/>
    </xf>
    <xf numFmtId="0" fontId="10" fillId="2" borderId="0" xfId="3" applyFont="1" applyFill="1" applyBorder="1" applyAlignment="1">
      <alignment horizontal="center" vertical="top" wrapText="1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vertical="center" wrapText="1"/>
    </xf>
    <xf numFmtId="49" fontId="3" fillId="3" borderId="0" xfId="1" applyNumberFormat="1" applyFont="1" applyFill="1" applyBorder="1" applyAlignment="1">
      <alignment horizontal="center" wrapText="1"/>
    </xf>
    <xf numFmtId="49" fontId="3" fillId="2" borderId="0" xfId="1" applyNumberFormat="1" applyFont="1" applyFill="1" applyBorder="1" applyAlignment="1">
      <alignment horizontal="center" wrapText="1"/>
    </xf>
    <xf numFmtId="49" fontId="4" fillId="2" borderId="1" xfId="1" applyNumberFormat="1" applyFont="1" applyFill="1" applyBorder="1" applyAlignment="1">
      <alignment horizontal="center"/>
    </xf>
    <xf numFmtId="164" fontId="4" fillId="2" borderId="1" xfId="1" applyNumberFormat="1" applyFont="1" applyFill="1" applyBorder="1" applyAlignment="1">
      <alignment horizontal="center"/>
    </xf>
    <xf numFmtId="49" fontId="3" fillId="2" borderId="1" xfId="1" applyNumberFormat="1" applyFont="1" applyFill="1" applyBorder="1" applyAlignment="1">
      <alignment horizontal="left"/>
    </xf>
    <xf numFmtId="49" fontId="3" fillId="2" borderId="1" xfId="1" applyNumberFormat="1" applyFont="1" applyFill="1" applyBorder="1" applyAlignment="1">
      <alignment horizontal="center"/>
    </xf>
    <xf numFmtId="49" fontId="8" fillId="0" borderId="2" xfId="3" applyNumberFormat="1" applyFont="1" applyFill="1" applyBorder="1" applyAlignment="1">
      <alignment horizontal="left"/>
    </xf>
    <xf numFmtId="49" fontId="8" fillId="0" borderId="3" xfId="3" applyNumberFormat="1" applyFont="1" applyFill="1" applyBorder="1" applyAlignment="1">
      <alignment horizontal="left"/>
    </xf>
    <xf numFmtId="49" fontId="8" fillId="0" borderId="4" xfId="3" applyNumberFormat="1" applyFont="1" applyFill="1" applyBorder="1" applyAlignment="1">
      <alignment horizontal="left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Финансовый 2" xfId="4"/>
  </cellStyles>
  <dxfs count="3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N103"/>
  <sheetViews>
    <sheetView showZeros="0" tabSelected="1" view="pageBreakPreview" zoomScaleSheetLayoutView="100" workbookViewId="0">
      <selection activeCell="N10" sqref="N10"/>
    </sheetView>
  </sheetViews>
  <sheetFormatPr defaultRowHeight="12.75"/>
  <cols>
    <col min="1" max="1" width="58" style="41" customWidth="1"/>
    <col min="2" max="2" width="6" style="41" customWidth="1"/>
    <col min="3" max="3" width="5.5703125" style="42" customWidth="1"/>
    <col min="4" max="4" width="6.140625" style="42" customWidth="1"/>
    <col min="5" max="5" width="5.42578125" style="42" customWidth="1"/>
    <col min="6" max="6" width="5.28515625" style="42" customWidth="1"/>
    <col min="7" max="7" width="9" style="42" bestFit="1" customWidth="1"/>
    <col min="8" max="8" width="4" style="42" customWidth="1"/>
    <col min="9" max="9" width="12.28515625" style="36" customWidth="1"/>
    <col min="10" max="11" width="13.7109375" style="36" customWidth="1"/>
    <col min="12" max="16384" width="9.140625" style="3"/>
  </cols>
  <sheetData>
    <row r="1" spans="1:12" ht="15">
      <c r="A1" s="1"/>
      <c r="B1" s="1"/>
      <c r="C1" s="47"/>
      <c r="D1" s="47"/>
      <c r="E1" s="47"/>
      <c r="F1" s="47"/>
      <c r="G1" s="2"/>
      <c r="H1" s="47"/>
      <c r="I1" s="147" t="s">
        <v>74</v>
      </c>
      <c r="J1" s="147"/>
      <c r="K1" s="147"/>
    </row>
    <row r="2" spans="1:12" ht="8.25" customHeight="1">
      <c r="A2" s="1"/>
      <c r="B2" s="1"/>
      <c r="C2" s="47"/>
      <c r="D2" s="47"/>
      <c r="E2" s="47"/>
      <c r="F2" s="47"/>
      <c r="G2" s="2"/>
      <c r="H2" s="47"/>
      <c r="I2" s="148" t="s">
        <v>102</v>
      </c>
      <c r="J2" s="148"/>
      <c r="K2" s="148"/>
    </row>
    <row r="3" spans="1:12" ht="10.5" customHeight="1">
      <c r="A3" s="1"/>
      <c r="B3" s="1"/>
      <c r="C3" s="47"/>
      <c r="D3" s="47"/>
      <c r="E3" s="47"/>
      <c r="F3" s="47"/>
      <c r="G3" s="2"/>
      <c r="H3" s="47"/>
      <c r="I3" s="148"/>
      <c r="J3" s="148"/>
      <c r="K3" s="148"/>
    </row>
    <row r="4" spans="1:12" ht="15">
      <c r="A4" s="4"/>
      <c r="B4" s="4"/>
      <c r="C4" s="47"/>
      <c r="D4" s="47"/>
      <c r="E4" s="47"/>
      <c r="F4" s="47"/>
      <c r="G4" s="2"/>
      <c r="H4" s="47"/>
      <c r="I4" s="148"/>
      <c r="J4" s="148"/>
      <c r="K4" s="148"/>
    </row>
    <row r="5" spans="1:12" ht="15.75" customHeight="1">
      <c r="A5" s="4"/>
      <c r="B5" s="4"/>
      <c r="C5" s="47"/>
      <c r="D5" s="47"/>
      <c r="E5" s="47"/>
      <c r="F5" s="47"/>
      <c r="G5" s="5"/>
      <c r="H5" s="47"/>
      <c r="I5" s="148"/>
      <c r="J5" s="148"/>
      <c r="K5" s="148"/>
    </row>
    <row r="6" spans="1:12" ht="15.75" customHeight="1">
      <c r="A6" s="4"/>
      <c r="B6" s="4"/>
      <c r="C6" s="47"/>
      <c r="D6" s="47"/>
      <c r="E6" s="47"/>
      <c r="F6" s="47"/>
      <c r="G6" s="6"/>
      <c r="H6" s="48"/>
      <c r="I6" s="148"/>
      <c r="J6" s="148"/>
      <c r="K6" s="148"/>
    </row>
    <row r="7" spans="1:12" ht="60" customHeight="1">
      <c r="A7" s="4"/>
      <c r="B7" s="4"/>
      <c r="C7" s="47"/>
      <c r="D7" s="47"/>
      <c r="E7" s="47"/>
      <c r="F7" s="47"/>
      <c r="G7" s="47"/>
      <c r="H7" s="47"/>
      <c r="I7" s="148"/>
      <c r="J7" s="148"/>
      <c r="K7" s="148"/>
    </row>
    <row r="8" spans="1:12" ht="19.5" customHeight="1">
      <c r="A8" s="7"/>
      <c r="B8" s="7"/>
      <c r="C8" s="47"/>
      <c r="D8" s="8"/>
      <c r="E8" s="8"/>
      <c r="F8" s="8"/>
      <c r="G8" s="47"/>
      <c r="H8" s="47"/>
      <c r="I8" s="149" t="s">
        <v>132</v>
      </c>
      <c r="J8" s="149"/>
      <c r="K8" s="149"/>
    </row>
    <row r="9" spans="1:12" ht="44.25" customHeight="1">
      <c r="A9" s="7"/>
      <c r="B9" s="7"/>
      <c r="C9" s="47"/>
      <c r="D9" s="8"/>
      <c r="E9" s="8"/>
      <c r="F9" s="8"/>
      <c r="G9" s="47"/>
      <c r="H9" s="47"/>
      <c r="I9" s="150"/>
      <c r="J9" s="150"/>
      <c r="K9" s="150"/>
    </row>
    <row r="10" spans="1:12" ht="64.5" customHeight="1">
      <c r="A10" s="146" t="s">
        <v>103</v>
      </c>
      <c r="B10" s="146"/>
      <c r="C10" s="146"/>
      <c r="D10" s="146"/>
      <c r="E10" s="146"/>
      <c r="F10" s="146"/>
      <c r="G10" s="146"/>
      <c r="H10" s="146"/>
      <c r="I10" s="146"/>
      <c r="J10" s="146"/>
      <c r="K10" s="146"/>
      <c r="L10" s="146"/>
    </row>
    <row r="11" spans="1:12" ht="24.75" customHeight="1">
      <c r="A11" s="146"/>
      <c r="B11" s="146"/>
      <c r="C11" s="146"/>
      <c r="D11" s="146"/>
      <c r="E11" s="146"/>
      <c r="F11" s="146"/>
      <c r="G11" s="146"/>
      <c r="H11" s="146"/>
      <c r="I11" s="146"/>
      <c r="J11" s="146"/>
      <c r="K11" s="146"/>
      <c r="L11" s="146"/>
    </row>
    <row r="12" spans="1:12" ht="14.25">
      <c r="A12" s="9" t="s">
        <v>0</v>
      </c>
      <c r="B12" s="141" t="s">
        <v>68</v>
      </c>
      <c r="C12" s="151" t="s">
        <v>1</v>
      </c>
      <c r="D12" s="151" t="s">
        <v>2</v>
      </c>
      <c r="E12" s="151" t="s">
        <v>3</v>
      </c>
      <c r="F12" s="151"/>
      <c r="G12" s="151"/>
      <c r="H12" s="151" t="s">
        <v>4</v>
      </c>
      <c r="I12" s="152" t="s">
        <v>5</v>
      </c>
      <c r="J12" s="152"/>
      <c r="K12" s="152"/>
    </row>
    <row r="13" spans="1:12" ht="29.25" customHeight="1">
      <c r="A13" s="9"/>
      <c r="B13" s="142"/>
      <c r="C13" s="151"/>
      <c r="D13" s="151"/>
      <c r="E13" s="151"/>
      <c r="F13" s="151"/>
      <c r="G13" s="151"/>
      <c r="H13" s="151"/>
      <c r="I13" s="10" t="s">
        <v>52</v>
      </c>
      <c r="J13" s="10" t="s">
        <v>53</v>
      </c>
      <c r="K13" s="45" t="s">
        <v>54</v>
      </c>
    </row>
    <row r="14" spans="1:12" ht="13.5" customHeight="1">
      <c r="A14" s="9">
        <v>1</v>
      </c>
      <c r="B14" s="9">
        <v>2</v>
      </c>
      <c r="C14" s="68" t="s">
        <v>69</v>
      </c>
      <c r="D14" s="68" t="s">
        <v>6</v>
      </c>
      <c r="E14" s="143" t="s">
        <v>70</v>
      </c>
      <c r="F14" s="144"/>
      <c r="G14" s="145"/>
      <c r="H14" s="11" t="s">
        <v>7</v>
      </c>
      <c r="I14" s="12">
        <v>8</v>
      </c>
      <c r="J14" s="12">
        <v>9</v>
      </c>
      <c r="K14" s="12">
        <v>10</v>
      </c>
    </row>
    <row r="15" spans="1:12" s="14" customFormat="1" ht="14.25" customHeight="1">
      <c r="A15" s="13" t="s">
        <v>8</v>
      </c>
      <c r="B15" s="13"/>
      <c r="C15" s="11"/>
      <c r="D15" s="11"/>
      <c r="E15" s="151"/>
      <c r="F15" s="151"/>
      <c r="G15" s="151"/>
      <c r="H15" s="11" t="s">
        <v>9</v>
      </c>
      <c r="I15" s="43">
        <f>I16</f>
        <v>2658</v>
      </c>
      <c r="J15" s="98">
        <f>J16</f>
        <v>1762.6</v>
      </c>
      <c r="K15" s="44">
        <v>66.3</v>
      </c>
    </row>
    <row r="16" spans="1:12" s="14" customFormat="1" ht="30.75" customHeight="1">
      <c r="A16" s="70" t="s">
        <v>104</v>
      </c>
      <c r="B16" s="82">
        <v>921</v>
      </c>
      <c r="C16" s="68"/>
      <c r="D16" s="68"/>
      <c r="E16" s="143"/>
      <c r="F16" s="144"/>
      <c r="G16" s="145"/>
      <c r="H16" s="68"/>
      <c r="I16" s="69">
        <f>I17+I60+I70+I79+I96</f>
        <v>2658</v>
      </c>
      <c r="J16" s="98">
        <f>J17+J60+J79+J96+J70</f>
        <v>1762.6</v>
      </c>
      <c r="K16" s="69">
        <v>66.3</v>
      </c>
    </row>
    <row r="17" spans="1:14" s="14" customFormat="1" ht="15" customHeight="1">
      <c r="A17" s="15" t="s">
        <v>10</v>
      </c>
      <c r="B17" s="71">
        <f>B16</f>
        <v>921</v>
      </c>
      <c r="C17" s="16" t="s">
        <v>11</v>
      </c>
      <c r="D17" s="17"/>
      <c r="E17" s="153"/>
      <c r="F17" s="153"/>
      <c r="G17" s="153"/>
      <c r="H17" s="18"/>
      <c r="I17" s="43">
        <f>I18+I29+I47+I54</f>
        <v>1348.5</v>
      </c>
      <c r="J17" s="46">
        <f>J18+J29+J47</f>
        <v>1153.8</v>
      </c>
      <c r="K17" s="49">
        <v>85.6</v>
      </c>
    </row>
    <row r="18" spans="1:14" s="14" customFormat="1" ht="31.5" customHeight="1">
      <c r="A18" s="19" t="s">
        <v>12</v>
      </c>
      <c r="B18" s="72">
        <f>B17</f>
        <v>921</v>
      </c>
      <c r="C18" s="17" t="s">
        <v>11</v>
      </c>
      <c r="D18" s="17" t="s">
        <v>13</v>
      </c>
      <c r="E18" s="154"/>
      <c r="F18" s="154"/>
      <c r="G18" s="154"/>
      <c r="H18" s="17"/>
      <c r="I18" s="20">
        <f t="shared" ref="I18:J23" si="0">I19</f>
        <v>567.79999999999995</v>
      </c>
      <c r="J18" s="20">
        <f>J19</f>
        <v>533.70000000000005</v>
      </c>
      <c r="K18" s="20">
        <f>K19</f>
        <v>94</v>
      </c>
      <c r="M18" s="21"/>
      <c r="N18" s="21"/>
    </row>
    <row r="19" spans="1:14" s="14" customFormat="1" ht="27" customHeight="1">
      <c r="A19" s="25" t="s">
        <v>123</v>
      </c>
      <c r="B19" s="72">
        <f>B16</f>
        <v>921</v>
      </c>
      <c r="C19" s="17" t="s">
        <v>11</v>
      </c>
      <c r="D19" s="17" t="s">
        <v>13</v>
      </c>
      <c r="E19" s="153" t="s">
        <v>14</v>
      </c>
      <c r="F19" s="153"/>
      <c r="G19" s="153"/>
      <c r="H19" s="17"/>
      <c r="I19" s="20">
        <f t="shared" si="0"/>
        <v>567.79999999999995</v>
      </c>
      <c r="J19" s="20">
        <f t="shared" si="0"/>
        <v>533.70000000000005</v>
      </c>
      <c r="K19" s="20">
        <f>K20</f>
        <v>94</v>
      </c>
    </row>
    <row r="20" spans="1:14" s="14" customFormat="1" ht="14.25" customHeight="1">
      <c r="A20" s="19" t="s">
        <v>15</v>
      </c>
      <c r="B20" s="72">
        <f t="shared" ref="B20:B40" si="1">B19</f>
        <v>921</v>
      </c>
      <c r="C20" s="17" t="s">
        <v>11</v>
      </c>
      <c r="D20" s="17" t="s">
        <v>13</v>
      </c>
      <c r="E20" s="153" t="s">
        <v>16</v>
      </c>
      <c r="F20" s="153"/>
      <c r="G20" s="153"/>
      <c r="H20" s="17"/>
      <c r="I20" s="20">
        <f>I21+I25</f>
        <v>567.79999999999995</v>
      </c>
      <c r="J20" s="20">
        <f>J21+J25</f>
        <v>533.70000000000005</v>
      </c>
      <c r="K20" s="20">
        <v>94</v>
      </c>
    </row>
    <row r="21" spans="1:14" s="14" customFormat="1" ht="17.25" customHeight="1">
      <c r="A21" s="19" t="s">
        <v>17</v>
      </c>
      <c r="B21" s="72">
        <f t="shared" si="1"/>
        <v>921</v>
      </c>
      <c r="C21" s="17" t="s">
        <v>11</v>
      </c>
      <c r="D21" s="17" t="s">
        <v>13</v>
      </c>
      <c r="E21" s="153" t="s">
        <v>18</v>
      </c>
      <c r="F21" s="153"/>
      <c r="G21" s="153"/>
      <c r="H21" s="17"/>
      <c r="I21" s="20">
        <f t="shared" si="0"/>
        <v>495.9</v>
      </c>
      <c r="J21" s="20">
        <f t="shared" si="0"/>
        <v>461.8</v>
      </c>
      <c r="K21" s="20">
        <f>K22</f>
        <v>93.1</v>
      </c>
    </row>
    <row r="22" spans="1:14" s="14" customFormat="1" ht="30" customHeight="1">
      <c r="A22" s="22" t="s">
        <v>78</v>
      </c>
      <c r="B22" s="73">
        <f t="shared" si="1"/>
        <v>921</v>
      </c>
      <c r="C22" s="17" t="s">
        <v>11</v>
      </c>
      <c r="D22" s="17" t="s">
        <v>13</v>
      </c>
      <c r="E22" s="153" t="s">
        <v>19</v>
      </c>
      <c r="F22" s="153"/>
      <c r="G22" s="153"/>
      <c r="H22" s="17"/>
      <c r="I22" s="20">
        <f t="shared" si="0"/>
        <v>495.9</v>
      </c>
      <c r="J22" s="20">
        <f t="shared" si="0"/>
        <v>461.8</v>
      </c>
      <c r="K22" s="20">
        <f>K23</f>
        <v>93.1</v>
      </c>
    </row>
    <row r="23" spans="1:14" s="14" customFormat="1" ht="61.5" customHeight="1">
      <c r="A23" s="19" t="s">
        <v>20</v>
      </c>
      <c r="B23" s="72">
        <f t="shared" si="1"/>
        <v>921</v>
      </c>
      <c r="C23" s="17" t="s">
        <v>11</v>
      </c>
      <c r="D23" s="17" t="s">
        <v>13</v>
      </c>
      <c r="E23" s="153" t="s">
        <v>19</v>
      </c>
      <c r="F23" s="153"/>
      <c r="G23" s="153"/>
      <c r="H23" s="17" t="s">
        <v>21</v>
      </c>
      <c r="I23" s="20">
        <f t="shared" si="0"/>
        <v>495.9</v>
      </c>
      <c r="J23" s="20">
        <f t="shared" si="0"/>
        <v>461.8</v>
      </c>
      <c r="K23" s="20">
        <f>K24</f>
        <v>93.1</v>
      </c>
    </row>
    <row r="24" spans="1:14" s="14" customFormat="1" ht="29.25" customHeight="1">
      <c r="A24" s="19" t="s">
        <v>22</v>
      </c>
      <c r="B24" s="72">
        <f t="shared" si="1"/>
        <v>921</v>
      </c>
      <c r="C24" s="17" t="s">
        <v>11</v>
      </c>
      <c r="D24" s="17" t="s">
        <v>13</v>
      </c>
      <c r="E24" s="153" t="s">
        <v>19</v>
      </c>
      <c r="F24" s="153"/>
      <c r="G24" s="153"/>
      <c r="H24" s="17" t="s">
        <v>23</v>
      </c>
      <c r="I24" s="20">
        <v>495.9</v>
      </c>
      <c r="J24" s="20">
        <v>461.8</v>
      </c>
      <c r="K24" s="20">
        <v>93.1</v>
      </c>
    </row>
    <row r="25" spans="1:14" s="14" customFormat="1" ht="30" customHeight="1">
      <c r="A25" s="60" t="s">
        <v>119</v>
      </c>
      <c r="B25" s="72">
        <f>B24</f>
        <v>921</v>
      </c>
      <c r="C25" s="97" t="s">
        <v>11</v>
      </c>
      <c r="D25" s="97" t="s">
        <v>13</v>
      </c>
      <c r="E25" s="134" t="s">
        <v>76</v>
      </c>
      <c r="F25" s="135"/>
      <c r="G25" s="136"/>
      <c r="H25" s="97"/>
      <c r="I25" s="28">
        <f t="shared" ref="I25:K27" si="2">I26</f>
        <v>71.900000000000006</v>
      </c>
      <c r="J25" s="20">
        <f t="shared" si="2"/>
        <v>71.900000000000006</v>
      </c>
      <c r="K25" s="20">
        <f t="shared" si="2"/>
        <v>100</v>
      </c>
    </row>
    <row r="26" spans="1:14" s="14" customFormat="1" ht="42" customHeight="1">
      <c r="A26" s="60" t="s">
        <v>108</v>
      </c>
      <c r="B26" s="72">
        <f>B25</f>
        <v>921</v>
      </c>
      <c r="C26" s="97" t="s">
        <v>11</v>
      </c>
      <c r="D26" s="97" t="s">
        <v>13</v>
      </c>
      <c r="E26" s="134" t="s">
        <v>75</v>
      </c>
      <c r="F26" s="135"/>
      <c r="G26" s="136"/>
      <c r="H26" s="97"/>
      <c r="I26" s="28">
        <f t="shared" si="2"/>
        <v>71.900000000000006</v>
      </c>
      <c r="J26" s="20">
        <f t="shared" si="2"/>
        <v>71.900000000000006</v>
      </c>
      <c r="K26" s="20">
        <f t="shared" si="2"/>
        <v>100</v>
      </c>
    </row>
    <row r="27" spans="1:14" s="14" customFormat="1" ht="62.25" customHeight="1">
      <c r="A27" s="19" t="str">
        <f>A23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7" s="72">
        <f>B26</f>
        <v>921</v>
      </c>
      <c r="C27" s="97" t="s">
        <v>11</v>
      </c>
      <c r="D27" s="97" t="s">
        <v>13</v>
      </c>
      <c r="E27" s="134" t="s">
        <v>75</v>
      </c>
      <c r="F27" s="135"/>
      <c r="G27" s="136"/>
      <c r="H27" s="97" t="s">
        <v>21</v>
      </c>
      <c r="I27" s="28">
        <f t="shared" si="2"/>
        <v>71.900000000000006</v>
      </c>
      <c r="J27" s="20">
        <f t="shared" si="2"/>
        <v>71.900000000000006</v>
      </c>
      <c r="K27" s="20">
        <f t="shared" si="2"/>
        <v>100</v>
      </c>
    </row>
    <row r="28" spans="1:14" s="14" customFormat="1" ht="29.25" customHeight="1">
      <c r="A28" s="19" t="str">
        <f>A24</f>
        <v>Расходы на выплаты персоналу государственных (муниципальных) органов</v>
      </c>
      <c r="B28" s="72">
        <f>B27</f>
        <v>921</v>
      </c>
      <c r="C28" s="97" t="s">
        <v>11</v>
      </c>
      <c r="D28" s="97" t="s">
        <v>13</v>
      </c>
      <c r="E28" s="134" t="s">
        <v>75</v>
      </c>
      <c r="F28" s="135"/>
      <c r="G28" s="136"/>
      <c r="H28" s="97" t="s">
        <v>23</v>
      </c>
      <c r="I28" s="28">
        <v>71.900000000000006</v>
      </c>
      <c r="J28" s="20">
        <v>71.900000000000006</v>
      </c>
      <c r="K28" s="20">
        <v>100</v>
      </c>
    </row>
    <row r="29" spans="1:14" s="14" customFormat="1" ht="48" customHeight="1">
      <c r="A29" s="19" t="s">
        <v>24</v>
      </c>
      <c r="B29" s="74">
        <f>B28</f>
        <v>921</v>
      </c>
      <c r="C29" s="17" t="s">
        <v>11</v>
      </c>
      <c r="D29" s="17" t="s">
        <v>25</v>
      </c>
      <c r="E29" s="153"/>
      <c r="F29" s="153"/>
      <c r="G29" s="153"/>
      <c r="H29" s="18"/>
      <c r="I29" s="20">
        <f>I30+I41</f>
        <v>775.69999999999993</v>
      </c>
      <c r="J29" s="20">
        <f>J30+J41</f>
        <v>618.80000000000007</v>
      </c>
      <c r="K29" s="20">
        <f>K30</f>
        <v>79.8</v>
      </c>
    </row>
    <row r="30" spans="1:14" s="14" customFormat="1" ht="30.75" customHeight="1">
      <c r="A30" s="25" t="str">
        <f>A19</f>
        <v>Обеспечение деятельности аппарата  Администраций сельских поселений</v>
      </c>
      <c r="B30" s="75">
        <f t="shared" si="1"/>
        <v>921</v>
      </c>
      <c r="C30" s="24" t="s">
        <v>11</v>
      </c>
      <c r="D30" s="24" t="s">
        <v>25</v>
      </c>
      <c r="E30" s="26" t="s">
        <v>14</v>
      </c>
      <c r="F30" s="27"/>
      <c r="G30" s="23"/>
      <c r="H30" s="18"/>
      <c r="I30" s="20">
        <f>I31</f>
        <v>775.59999999999991</v>
      </c>
      <c r="J30" s="20">
        <f>J31</f>
        <v>618.70000000000005</v>
      </c>
      <c r="K30" s="20">
        <f>K31</f>
        <v>79.8</v>
      </c>
    </row>
    <row r="31" spans="1:14" s="14" customFormat="1" ht="45">
      <c r="A31" s="22" t="s">
        <v>124</v>
      </c>
      <c r="B31" s="73">
        <f t="shared" si="1"/>
        <v>921</v>
      </c>
      <c r="C31" s="17" t="s">
        <v>11</v>
      </c>
      <c r="D31" s="17" t="s">
        <v>25</v>
      </c>
      <c r="E31" s="134" t="s">
        <v>29</v>
      </c>
      <c r="F31" s="135"/>
      <c r="G31" s="136"/>
      <c r="H31" s="17"/>
      <c r="I31" s="20">
        <f>I32+I36</f>
        <v>775.59999999999991</v>
      </c>
      <c r="J31" s="20">
        <f>J32+J36</f>
        <v>618.70000000000005</v>
      </c>
      <c r="K31" s="20">
        <v>79.8</v>
      </c>
    </row>
    <row r="32" spans="1:14" s="14" customFormat="1" ht="15">
      <c r="A32" s="19" t="s">
        <v>17</v>
      </c>
      <c r="B32" s="72">
        <f t="shared" si="1"/>
        <v>921</v>
      </c>
      <c r="C32" s="17" t="s">
        <v>11</v>
      </c>
      <c r="D32" s="17" t="s">
        <v>25</v>
      </c>
      <c r="E32" s="134" t="s">
        <v>30</v>
      </c>
      <c r="F32" s="135"/>
      <c r="G32" s="136"/>
      <c r="H32" s="17"/>
      <c r="I32" s="20">
        <f t="shared" ref="I32:J34" si="3">I33</f>
        <v>479.2</v>
      </c>
      <c r="J32" s="20">
        <f t="shared" si="3"/>
        <v>411.4</v>
      </c>
      <c r="K32" s="20">
        <f>K33</f>
        <v>85.8</v>
      </c>
    </row>
    <row r="33" spans="1:11" s="14" customFormat="1" ht="33.75" customHeight="1">
      <c r="A33" s="19" t="s">
        <v>79</v>
      </c>
      <c r="B33" s="72">
        <f t="shared" si="1"/>
        <v>921</v>
      </c>
      <c r="C33" s="17" t="s">
        <v>11</v>
      </c>
      <c r="D33" s="17" t="s">
        <v>25</v>
      </c>
      <c r="E33" s="134" t="s">
        <v>31</v>
      </c>
      <c r="F33" s="135"/>
      <c r="G33" s="136"/>
      <c r="H33" s="17"/>
      <c r="I33" s="20">
        <f t="shared" si="3"/>
        <v>479.2</v>
      </c>
      <c r="J33" s="20">
        <f t="shared" si="3"/>
        <v>411.4</v>
      </c>
      <c r="K33" s="20">
        <f>K34</f>
        <v>85.8</v>
      </c>
    </row>
    <row r="34" spans="1:11" s="14" customFormat="1" ht="58.5" customHeight="1">
      <c r="A34" s="19" t="s">
        <v>20</v>
      </c>
      <c r="B34" s="72">
        <f t="shared" si="1"/>
        <v>921</v>
      </c>
      <c r="C34" s="17" t="s">
        <v>11</v>
      </c>
      <c r="D34" s="17" t="s">
        <v>25</v>
      </c>
      <c r="E34" s="134" t="s">
        <v>31</v>
      </c>
      <c r="F34" s="135"/>
      <c r="G34" s="136"/>
      <c r="H34" s="17" t="s">
        <v>21</v>
      </c>
      <c r="I34" s="20">
        <f t="shared" si="3"/>
        <v>479.2</v>
      </c>
      <c r="J34" s="20">
        <f t="shared" si="3"/>
        <v>411.4</v>
      </c>
      <c r="K34" s="20">
        <f>K35</f>
        <v>85.8</v>
      </c>
    </row>
    <row r="35" spans="1:11" s="14" customFormat="1" ht="31.5" customHeight="1">
      <c r="A35" s="19" t="s">
        <v>22</v>
      </c>
      <c r="B35" s="72">
        <f t="shared" si="1"/>
        <v>921</v>
      </c>
      <c r="C35" s="17" t="s">
        <v>11</v>
      </c>
      <c r="D35" s="17" t="s">
        <v>25</v>
      </c>
      <c r="E35" s="134" t="s">
        <v>31</v>
      </c>
      <c r="F35" s="135"/>
      <c r="G35" s="136"/>
      <c r="H35" s="17" t="s">
        <v>23</v>
      </c>
      <c r="I35" s="20">
        <v>479.2</v>
      </c>
      <c r="J35" s="20">
        <v>411.4</v>
      </c>
      <c r="K35" s="20">
        <v>85.8</v>
      </c>
    </row>
    <row r="36" spans="1:11" s="14" customFormat="1" ht="30">
      <c r="A36" s="19" t="s">
        <v>80</v>
      </c>
      <c r="B36" s="72">
        <f>B35</f>
        <v>921</v>
      </c>
      <c r="C36" s="17" t="s">
        <v>11</v>
      </c>
      <c r="D36" s="17" t="s">
        <v>25</v>
      </c>
      <c r="E36" s="134" t="s">
        <v>32</v>
      </c>
      <c r="F36" s="135"/>
      <c r="G36" s="136"/>
      <c r="H36" s="17"/>
      <c r="I36" s="20">
        <f>I37+I39</f>
        <v>296.39999999999998</v>
      </c>
      <c r="J36" s="20">
        <f>J37+J39</f>
        <v>207.3</v>
      </c>
      <c r="K36" s="20">
        <v>94.2</v>
      </c>
    </row>
    <row r="37" spans="1:11" s="14" customFormat="1" ht="27.75" customHeight="1">
      <c r="A37" s="19" t="s">
        <v>77</v>
      </c>
      <c r="B37" s="72">
        <f t="shared" si="1"/>
        <v>921</v>
      </c>
      <c r="C37" s="17" t="s">
        <v>11</v>
      </c>
      <c r="D37" s="17" t="s">
        <v>25</v>
      </c>
      <c r="E37" s="134" t="s">
        <v>32</v>
      </c>
      <c r="F37" s="135"/>
      <c r="G37" s="136"/>
      <c r="H37" s="17" t="s">
        <v>26</v>
      </c>
      <c r="I37" s="20">
        <f>I38</f>
        <v>280.5</v>
      </c>
      <c r="J37" s="20">
        <f>J38</f>
        <v>206.3</v>
      </c>
      <c r="K37" s="20">
        <f>K38</f>
        <v>73.5</v>
      </c>
    </row>
    <row r="38" spans="1:11" s="14" customFormat="1" ht="30" customHeight="1">
      <c r="A38" s="19" t="s">
        <v>27</v>
      </c>
      <c r="B38" s="72">
        <f t="shared" si="1"/>
        <v>921</v>
      </c>
      <c r="C38" s="17" t="s">
        <v>11</v>
      </c>
      <c r="D38" s="17" t="s">
        <v>25</v>
      </c>
      <c r="E38" s="134" t="s">
        <v>32</v>
      </c>
      <c r="F38" s="135"/>
      <c r="G38" s="136"/>
      <c r="H38" s="17" t="s">
        <v>28</v>
      </c>
      <c r="I38" s="20">
        <v>280.5</v>
      </c>
      <c r="J38" s="20">
        <v>206.3</v>
      </c>
      <c r="K38" s="20">
        <v>73.5</v>
      </c>
    </row>
    <row r="39" spans="1:11" s="14" customFormat="1" ht="15">
      <c r="A39" s="19" t="s">
        <v>33</v>
      </c>
      <c r="B39" s="72">
        <f>B38</f>
        <v>921</v>
      </c>
      <c r="C39" s="17" t="s">
        <v>11</v>
      </c>
      <c r="D39" s="17" t="s">
        <v>25</v>
      </c>
      <c r="E39" s="134" t="s">
        <v>32</v>
      </c>
      <c r="F39" s="135"/>
      <c r="G39" s="136"/>
      <c r="H39" s="17" t="s">
        <v>34</v>
      </c>
      <c r="I39" s="20">
        <f>I40</f>
        <v>15.9</v>
      </c>
      <c r="J39" s="20">
        <f>J40</f>
        <v>1</v>
      </c>
      <c r="K39" s="20">
        <f>K40</f>
        <v>6.3</v>
      </c>
    </row>
    <row r="40" spans="1:11" s="14" customFormat="1" ht="15">
      <c r="A40" s="19" t="s">
        <v>35</v>
      </c>
      <c r="B40" s="72">
        <f t="shared" si="1"/>
        <v>921</v>
      </c>
      <c r="C40" s="17" t="s">
        <v>11</v>
      </c>
      <c r="D40" s="17" t="s">
        <v>25</v>
      </c>
      <c r="E40" s="134" t="s">
        <v>32</v>
      </c>
      <c r="F40" s="135"/>
      <c r="G40" s="136"/>
      <c r="H40" s="17" t="s">
        <v>36</v>
      </c>
      <c r="I40" s="20">
        <v>15.9</v>
      </c>
      <c r="J40" s="20">
        <v>1</v>
      </c>
      <c r="K40" s="20">
        <v>6.3</v>
      </c>
    </row>
    <row r="41" spans="1:11" s="14" customFormat="1" ht="46.5" customHeight="1">
      <c r="A41" s="22" t="s">
        <v>120</v>
      </c>
      <c r="B41" s="73">
        <f>B40</f>
        <v>921</v>
      </c>
      <c r="C41" s="17" t="s">
        <v>11</v>
      </c>
      <c r="D41" s="17" t="s">
        <v>25</v>
      </c>
      <c r="E41" s="153" t="s">
        <v>37</v>
      </c>
      <c r="F41" s="153"/>
      <c r="G41" s="153"/>
      <c r="H41" s="18"/>
      <c r="I41" s="20">
        <f t="shared" ref="I41:J45" si="4">I42</f>
        <v>0.1</v>
      </c>
      <c r="J41" s="20">
        <f t="shared" si="4"/>
        <v>0.1</v>
      </c>
      <c r="K41" s="20">
        <v>100</v>
      </c>
    </row>
    <row r="42" spans="1:11" s="14" customFormat="1" ht="61.5" customHeight="1">
      <c r="A42" s="22" t="s">
        <v>121</v>
      </c>
      <c r="B42" s="73">
        <f t="shared" ref="B42:B52" si="5">B41</f>
        <v>921</v>
      </c>
      <c r="C42" s="17" t="s">
        <v>11</v>
      </c>
      <c r="D42" s="17" t="s">
        <v>25</v>
      </c>
      <c r="E42" s="153" t="s">
        <v>38</v>
      </c>
      <c r="F42" s="153"/>
      <c r="G42" s="153"/>
      <c r="H42" s="18"/>
      <c r="I42" s="20">
        <f>I44</f>
        <v>0.1</v>
      </c>
      <c r="J42" s="20">
        <f>J44</f>
        <v>0.1</v>
      </c>
      <c r="K42" s="20">
        <v>100</v>
      </c>
    </row>
    <row r="43" spans="1:11" s="14" customFormat="1" ht="90" customHeight="1">
      <c r="A43" s="22" t="s">
        <v>125</v>
      </c>
      <c r="B43" s="73">
        <f>B42</f>
        <v>921</v>
      </c>
      <c r="C43" s="92" t="s">
        <v>11</v>
      </c>
      <c r="D43" s="92" t="s">
        <v>25</v>
      </c>
      <c r="E43" s="134" t="s">
        <v>72</v>
      </c>
      <c r="F43" s="135"/>
      <c r="G43" s="136"/>
      <c r="H43" s="18"/>
      <c r="I43" s="20">
        <f>I44</f>
        <v>0.1</v>
      </c>
      <c r="J43" s="20">
        <f>J44</f>
        <v>0.1</v>
      </c>
      <c r="K43" s="20">
        <f>K44</f>
        <v>100</v>
      </c>
    </row>
    <row r="44" spans="1:11" s="14" customFormat="1" ht="89.25" customHeight="1">
      <c r="A44" s="19" t="s">
        <v>39</v>
      </c>
      <c r="B44" s="72">
        <f>B42</f>
        <v>921</v>
      </c>
      <c r="C44" s="17" t="s">
        <v>11</v>
      </c>
      <c r="D44" s="17" t="s">
        <v>25</v>
      </c>
      <c r="E44" s="153" t="s">
        <v>40</v>
      </c>
      <c r="F44" s="153"/>
      <c r="G44" s="153"/>
      <c r="H44" s="18"/>
      <c r="I44" s="20">
        <f t="shared" si="4"/>
        <v>0.1</v>
      </c>
      <c r="J44" s="20">
        <f t="shared" si="4"/>
        <v>0.1</v>
      </c>
      <c r="K44" s="20">
        <v>100</v>
      </c>
    </row>
    <row r="45" spans="1:11" s="14" customFormat="1" ht="33.75" customHeight="1">
      <c r="A45" s="19" t="s">
        <v>77</v>
      </c>
      <c r="B45" s="72">
        <f t="shared" si="5"/>
        <v>921</v>
      </c>
      <c r="C45" s="17" t="s">
        <v>11</v>
      </c>
      <c r="D45" s="17" t="s">
        <v>25</v>
      </c>
      <c r="E45" s="153" t="s">
        <v>40</v>
      </c>
      <c r="F45" s="153"/>
      <c r="G45" s="153"/>
      <c r="H45" s="18" t="s">
        <v>26</v>
      </c>
      <c r="I45" s="20">
        <f t="shared" si="4"/>
        <v>0.1</v>
      </c>
      <c r="J45" s="20">
        <f t="shared" si="4"/>
        <v>0.1</v>
      </c>
      <c r="K45" s="20">
        <v>100</v>
      </c>
    </row>
    <row r="46" spans="1:11" s="14" customFormat="1" ht="33.75" customHeight="1">
      <c r="A46" s="19" t="s">
        <v>27</v>
      </c>
      <c r="B46" s="72">
        <f t="shared" si="5"/>
        <v>921</v>
      </c>
      <c r="C46" s="17" t="s">
        <v>11</v>
      </c>
      <c r="D46" s="17" t="s">
        <v>25</v>
      </c>
      <c r="E46" s="153" t="s">
        <v>40</v>
      </c>
      <c r="F46" s="153"/>
      <c r="G46" s="153"/>
      <c r="H46" s="18" t="s">
        <v>28</v>
      </c>
      <c r="I46" s="20">
        <v>0.1</v>
      </c>
      <c r="J46" s="20">
        <v>0.1</v>
      </c>
      <c r="K46" s="20">
        <v>100</v>
      </c>
    </row>
    <row r="47" spans="1:11" s="14" customFormat="1" ht="18" customHeight="1">
      <c r="A47" s="19" t="s">
        <v>71</v>
      </c>
      <c r="B47" s="72">
        <f>B46</f>
        <v>921</v>
      </c>
      <c r="C47" s="88" t="s">
        <v>11</v>
      </c>
      <c r="D47" s="88" t="s">
        <v>43</v>
      </c>
      <c r="E47" s="89"/>
      <c r="F47" s="90"/>
      <c r="G47" s="91"/>
      <c r="H47" s="18"/>
      <c r="I47" s="20">
        <f>I48</f>
        <v>1.3</v>
      </c>
      <c r="J47" s="20">
        <f>J48</f>
        <v>1.3</v>
      </c>
      <c r="K47" s="20">
        <f>K48</f>
        <v>100</v>
      </c>
    </row>
    <row r="48" spans="1:11" s="14" customFormat="1" ht="48" customHeight="1">
      <c r="A48" s="19" t="str">
        <f>A41</f>
        <v>Непрограммные расходы главных распорядителей бюджетных средств Пушкинского сельского поселения  Ромодановского муниципального района Республики Мордовия</v>
      </c>
      <c r="B48" s="72">
        <f>B47</f>
        <v>921</v>
      </c>
      <c r="C48" s="32" t="s">
        <v>11</v>
      </c>
      <c r="D48" s="32" t="s">
        <v>43</v>
      </c>
      <c r="E48" s="134" t="s">
        <v>37</v>
      </c>
      <c r="F48" s="135"/>
      <c r="G48" s="136"/>
      <c r="H48" s="18"/>
      <c r="I48" s="33">
        <f t="shared" ref="I48:J51" si="6">I49</f>
        <v>1.3</v>
      </c>
      <c r="J48" s="20">
        <f t="shared" si="6"/>
        <v>1.3</v>
      </c>
      <c r="K48" s="20">
        <v>100</v>
      </c>
    </row>
    <row r="49" spans="1:11" s="14" customFormat="1" ht="58.5" customHeight="1">
      <c r="A49" s="19" t="str">
        <f>A42</f>
        <v>Непрограммные расходы в рамках обеспечения деятельности главных распорядителей бюджетных средств Пушкинского  сельского поселения Ромодановского муниципального района Республики Мордовия</v>
      </c>
      <c r="B49" s="72">
        <f t="shared" si="5"/>
        <v>921</v>
      </c>
      <c r="C49" s="32" t="s">
        <v>11</v>
      </c>
      <c r="D49" s="32" t="s">
        <v>43</v>
      </c>
      <c r="E49" s="134" t="s">
        <v>46</v>
      </c>
      <c r="F49" s="135"/>
      <c r="G49" s="136"/>
      <c r="H49" s="18"/>
      <c r="I49" s="33">
        <f>I51</f>
        <v>1.3</v>
      </c>
      <c r="J49" s="33">
        <f>J51</f>
        <v>1.3</v>
      </c>
      <c r="K49" s="20">
        <v>100</v>
      </c>
    </row>
    <row r="50" spans="1:11" s="14" customFormat="1" ht="16.5" customHeight="1">
      <c r="A50" s="19" t="str">
        <f>A32</f>
        <v>Расходы, связанные с муниципальным управлением</v>
      </c>
      <c r="B50" s="72">
        <f>B49</f>
        <v>921</v>
      </c>
      <c r="C50" s="32" t="s">
        <v>11</v>
      </c>
      <c r="D50" s="32" t="s">
        <v>43</v>
      </c>
      <c r="E50" s="93" t="s">
        <v>44</v>
      </c>
      <c r="F50" s="94"/>
      <c r="G50" s="95"/>
      <c r="H50" s="18"/>
      <c r="I50" s="33">
        <f>I51</f>
        <v>1.3</v>
      </c>
      <c r="J50" s="33">
        <f>J51</f>
        <v>1.3</v>
      </c>
      <c r="K50" s="20">
        <f>K51</f>
        <v>100</v>
      </c>
    </row>
    <row r="51" spans="1:11" s="14" customFormat="1" ht="43.5" customHeight="1">
      <c r="A51" s="63" t="s">
        <v>122</v>
      </c>
      <c r="B51" s="76">
        <f>B49</f>
        <v>921</v>
      </c>
      <c r="C51" s="32" t="s">
        <v>11</v>
      </c>
      <c r="D51" s="32" t="s">
        <v>43</v>
      </c>
      <c r="E51" s="134" t="s">
        <v>55</v>
      </c>
      <c r="F51" s="135"/>
      <c r="G51" s="136"/>
      <c r="H51" s="18"/>
      <c r="I51" s="33">
        <f t="shared" si="6"/>
        <v>1.3</v>
      </c>
      <c r="J51" s="33">
        <f t="shared" si="6"/>
        <v>1.3</v>
      </c>
      <c r="K51" s="20">
        <v>100</v>
      </c>
    </row>
    <row r="52" spans="1:11" s="14" customFormat="1" ht="18.75" customHeight="1">
      <c r="A52" s="67" t="s">
        <v>33</v>
      </c>
      <c r="B52" s="77">
        <f t="shared" si="5"/>
        <v>921</v>
      </c>
      <c r="C52" s="32" t="s">
        <v>11</v>
      </c>
      <c r="D52" s="32" t="s">
        <v>43</v>
      </c>
      <c r="E52" s="134" t="s">
        <v>55</v>
      </c>
      <c r="F52" s="135"/>
      <c r="G52" s="136"/>
      <c r="H52" s="18" t="s">
        <v>34</v>
      </c>
      <c r="I52" s="33">
        <f>I53</f>
        <v>1.3</v>
      </c>
      <c r="J52" s="33">
        <f>J53</f>
        <v>1.3</v>
      </c>
      <c r="K52" s="20">
        <v>100</v>
      </c>
    </row>
    <row r="53" spans="1:11" s="14" customFormat="1" ht="15.75" customHeight="1">
      <c r="A53" s="131" t="s">
        <v>97</v>
      </c>
      <c r="B53" s="77">
        <f>B52</f>
        <v>921</v>
      </c>
      <c r="C53" s="32" t="s">
        <v>11</v>
      </c>
      <c r="D53" s="32" t="s">
        <v>43</v>
      </c>
      <c r="E53" s="134" t="s">
        <v>55</v>
      </c>
      <c r="F53" s="135"/>
      <c r="G53" s="136"/>
      <c r="H53" s="18" t="s">
        <v>56</v>
      </c>
      <c r="I53" s="33">
        <v>1.3</v>
      </c>
      <c r="J53" s="33">
        <v>1.3</v>
      </c>
      <c r="K53" s="20">
        <v>100</v>
      </c>
    </row>
    <row r="54" spans="1:11" s="14" customFormat="1" ht="15.75" customHeight="1">
      <c r="A54" s="66" t="s">
        <v>109</v>
      </c>
      <c r="B54" s="77">
        <f>B53</f>
        <v>921</v>
      </c>
      <c r="C54" s="32" t="s">
        <v>11</v>
      </c>
      <c r="D54" s="32" t="s">
        <v>105</v>
      </c>
      <c r="E54" s="123"/>
      <c r="F54" s="124"/>
      <c r="G54" s="125"/>
      <c r="H54" s="18"/>
      <c r="I54" s="33">
        <f>I55</f>
        <v>3.7</v>
      </c>
      <c r="J54" s="33"/>
      <c r="K54" s="20"/>
    </row>
    <row r="55" spans="1:11" s="14" customFormat="1" ht="48.75" customHeight="1">
      <c r="A55" s="132" t="str">
        <f>A41</f>
        <v>Непрограммные расходы главных распорядителей бюджетных средств Пушкинского сельского поселения  Ромодановского муниципального района Республики Мордовия</v>
      </c>
      <c r="B55" s="77">
        <f>B54</f>
        <v>921</v>
      </c>
      <c r="C55" s="32" t="s">
        <v>11</v>
      </c>
      <c r="D55" s="32" t="s">
        <v>105</v>
      </c>
      <c r="E55" s="123" t="s">
        <v>37</v>
      </c>
      <c r="F55" s="124"/>
      <c r="G55" s="125"/>
      <c r="H55" s="18"/>
      <c r="I55" s="33">
        <f>I56</f>
        <v>3.7</v>
      </c>
      <c r="J55" s="33"/>
      <c r="K55" s="20"/>
    </row>
    <row r="56" spans="1:11" s="14" customFormat="1" ht="60.75" customHeight="1">
      <c r="A56" s="132" t="str">
        <f>A49</f>
        <v>Непрограммные расходы в рамках обеспечения деятельности главных распорядителей бюджетных средств Пушкинского  сельского поселения Ромодановского муниципального района Республики Мордовия</v>
      </c>
      <c r="B56" s="77">
        <f>B55</f>
        <v>921</v>
      </c>
      <c r="C56" s="32" t="s">
        <v>11</v>
      </c>
      <c r="D56" s="32" t="s">
        <v>105</v>
      </c>
      <c r="E56" s="134" t="s">
        <v>38</v>
      </c>
      <c r="F56" s="135"/>
      <c r="G56" s="136"/>
      <c r="H56" s="18"/>
      <c r="I56" s="33">
        <f>I57</f>
        <v>3.7</v>
      </c>
      <c r="J56" s="33"/>
      <c r="K56" s="20"/>
    </row>
    <row r="57" spans="1:11" s="14" customFormat="1" ht="48.75" customHeight="1">
      <c r="A57" s="60" t="s">
        <v>110</v>
      </c>
      <c r="B57" s="77">
        <f>B56</f>
        <v>921</v>
      </c>
      <c r="C57" s="32" t="s">
        <v>11</v>
      </c>
      <c r="D57" s="32" t="s">
        <v>105</v>
      </c>
      <c r="E57" s="134" t="s">
        <v>106</v>
      </c>
      <c r="F57" s="135"/>
      <c r="G57" s="136"/>
      <c r="H57" s="18"/>
      <c r="I57" s="33">
        <f>I58</f>
        <v>3.7</v>
      </c>
      <c r="J57" s="33"/>
      <c r="K57" s="20"/>
    </row>
    <row r="58" spans="1:11" s="14" customFormat="1" ht="15.75" customHeight="1">
      <c r="A58" s="133" t="str">
        <f>A52</f>
        <v>Иные бюджетные ассигнования</v>
      </c>
      <c r="B58" s="77">
        <v>921</v>
      </c>
      <c r="C58" s="32" t="s">
        <v>11</v>
      </c>
      <c r="D58" s="32" t="s">
        <v>105</v>
      </c>
      <c r="E58" s="134" t="s">
        <v>106</v>
      </c>
      <c r="F58" s="135"/>
      <c r="G58" s="136"/>
      <c r="H58" s="18" t="s">
        <v>34</v>
      </c>
      <c r="I58" s="33">
        <f>I59</f>
        <v>3.7</v>
      </c>
      <c r="J58" s="33"/>
      <c r="K58" s="20"/>
    </row>
    <row r="59" spans="1:11" s="14" customFormat="1" ht="15.75" customHeight="1">
      <c r="A59" s="66" t="s">
        <v>111</v>
      </c>
      <c r="B59" s="77">
        <v>921</v>
      </c>
      <c r="C59" s="32" t="s">
        <v>11</v>
      </c>
      <c r="D59" s="32" t="s">
        <v>105</v>
      </c>
      <c r="E59" s="134" t="s">
        <v>106</v>
      </c>
      <c r="F59" s="135"/>
      <c r="G59" s="136"/>
      <c r="H59" s="18" t="s">
        <v>107</v>
      </c>
      <c r="I59" s="33">
        <v>3.7</v>
      </c>
      <c r="J59" s="33"/>
      <c r="K59" s="20"/>
    </row>
    <row r="60" spans="1:11" ht="17.25" customHeight="1">
      <c r="A60" s="111" t="s">
        <v>59</v>
      </c>
      <c r="B60" s="79">
        <f>B53</f>
        <v>921</v>
      </c>
      <c r="C60" s="59" t="s">
        <v>13</v>
      </c>
      <c r="D60" s="59"/>
      <c r="E60" s="134"/>
      <c r="F60" s="135"/>
      <c r="G60" s="136"/>
      <c r="H60" s="18"/>
      <c r="I60" s="51">
        <f>I62</f>
        <v>86.8</v>
      </c>
      <c r="J60" s="58">
        <f>J61+J68</f>
        <v>86.8</v>
      </c>
      <c r="K60" s="58">
        <v>100</v>
      </c>
    </row>
    <row r="61" spans="1:11" ht="18" customHeight="1">
      <c r="A61" s="66" t="s">
        <v>60</v>
      </c>
      <c r="B61" s="78">
        <f>B60</f>
        <v>921</v>
      </c>
      <c r="C61" s="56" t="s">
        <v>13</v>
      </c>
      <c r="D61" s="56" t="s">
        <v>45</v>
      </c>
      <c r="E61" s="52"/>
      <c r="F61" s="53"/>
      <c r="G61" s="54"/>
      <c r="H61" s="18"/>
      <c r="I61" s="20">
        <f>I62</f>
        <v>86.8</v>
      </c>
      <c r="J61" s="20">
        <f t="shared" ref="J61:J64" si="7">J62</f>
        <v>81.8</v>
      </c>
      <c r="K61" s="20">
        <v>100</v>
      </c>
    </row>
    <row r="62" spans="1:11" ht="47.25" customHeight="1">
      <c r="A62" s="35" t="s">
        <v>126</v>
      </c>
      <c r="B62" s="80">
        <f t="shared" ref="B62:B69" si="8">B61</f>
        <v>921</v>
      </c>
      <c r="C62" s="56" t="s">
        <v>13</v>
      </c>
      <c r="D62" s="56" t="s">
        <v>45</v>
      </c>
      <c r="E62" s="134" t="s">
        <v>42</v>
      </c>
      <c r="F62" s="135"/>
      <c r="G62" s="136"/>
      <c r="H62" s="18"/>
      <c r="I62" s="20">
        <f>I63</f>
        <v>86.8</v>
      </c>
      <c r="J62" s="20">
        <f t="shared" si="7"/>
        <v>81.8</v>
      </c>
      <c r="K62" s="20">
        <v>100</v>
      </c>
    </row>
    <row r="63" spans="1:11" ht="31.5" customHeight="1">
      <c r="A63" s="19" t="s">
        <v>61</v>
      </c>
      <c r="B63" s="72">
        <f t="shared" si="8"/>
        <v>921</v>
      </c>
      <c r="C63" s="56" t="s">
        <v>13</v>
      </c>
      <c r="D63" s="56" t="s">
        <v>45</v>
      </c>
      <c r="E63" s="134" t="s">
        <v>57</v>
      </c>
      <c r="F63" s="135"/>
      <c r="G63" s="136"/>
      <c r="H63" s="18"/>
      <c r="I63" s="20">
        <f>I65</f>
        <v>86.8</v>
      </c>
      <c r="J63" s="20">
        <f t="shared" si="7"/>
        <v>81.8</v>
      </c>
      <c r="K63" s="20">
        <v>100</v>
      </c>
    </row>
    <row r="64" spans="1:11" ht="46.5" customHeight="1">
      <c r="A64" s="19" t="s">
        <v>62</v>
      </c>
      <c r="B64" s="72">
        <f t="shared" si="8"/>
        <v>921</v>
      </c>
      <c r="C64" s="56" t="s">
        <v>13</v>
      </c>
      <c r="D64" s="56" t="s">
        <v>45</v>
      </c>
      <c r="E64" s="134" t="s">
        <v>51</v>
      </c>
      <c r="F64" s="135"/>
      <c r="G64" s="136"/>
      <c r="H64" s="18"/>
      <c r="I64" s="20">
        <f>I65</f>
        <v>86.8</v>
      </c>
      <c r="J64" s="20">
        <f t="shared" si="7"/>
        <v>81.8</v>
      </c>
      <c r="K64" s="20">
        <v>100</v>
      </c>
    </row>
    <row r="65" spans="1:11" ht="45.75" customHeight="1">
      <c r="A65" s="19" t="s">
        <v>73</v>
      </c>
      <c r="B65" s="72">
        <f t="shared" si="8"/>
        <v>921</v>
      </c>
      <c r="C65" s="56" t="s">
        <v>13</v>
      </c>
      <c r="D65" s="56" t="s">
        <v>45</v>
      </c>
      <c r="E65" s="134" t="s">
        <v>58</v>
      </c>
      <c r="F65" s="135"/>
      <c r="G65" s="136"/>
      <c r="H65" s="18"/>
      <c r="I65" s="20">
        <f>I68+I66</f>
        <v>86.8</v>
      </c>
      <c r="J65" s="20">
        <f>J66</f>
        <v>81.8</v>
      </c>
      <c r="K65" s="20">
        <v>100</v>
      </c>
    </row>
    <row r="66" spans="1:11" ht="60" customHeight="1">
      <c r="A66" s="19" t="str">
        <f>A23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6" s="72">
        <f>B65</f>
        <v>921</v>
      </c>
      <c r="C66" s="99" t="s">
        <v>13</v>
      </c>
      <c r="D66" s="99" t="s">
        <v>45</v>
      </c>
      <c r="E66" s="134" t="s">
        <v>58</v>
      </c>
      <c r="F66" s="135"/>
      <c r="G66" s="136"/>
      <c r="H66" s="18" t="s">
        <v>21</v>
      </c>
      <c r="I66" s="20">
        <f>I67</f>
        <v>81.8</v>
      </c>
      <c r="J66" s="20">
        <f>J67</f>
        <v>81.8</v>
      </c>
      <c r="K66" s="20">
        <f>K67</f>
        <v>100</v>
      </c>
    </row>
    <row r="67" spans="1:11" ht="32.25" customHeight="1">
      <c r="A67" s="19" t="str">
        <f>A35</f>
        <v>Расходы на выплаты персоналу государственных (муниципальных) органов</v>
      </c>
      <c r="B67" s="72">
        <v>909</v>
      </c>
      <c r="C67" s="99" t="s">
        <v>13</v>
      </c>
      <c r="D67" s="99" t="s">
        <v>45</v>
      </c>
      <c r="E67" s="134" t="s">
        <v>58</v>
      </c>
      <c r="F67" s="135"/>
      <c r="G67" s="136"/>
      <c r="H67" s="18" t="s">
        <v>23</v>
      </c>
      <c r="I67" s="20">
        <v>81.8</v>
      </c>
      <c r="J67" s="20">
        <v>81.8</v>
      </c>
      <c r="K67" s="20">
        <v>100</v>
      </c>
    </row>
    <row r="68" spans="1:11" ht="29.25" customHeight="1">
      <c r="A68" s="19" t="str">
        <f>A45</f>
        <v>Закупка товаров, работ и услуг для государственных (муниципальных) нужд</v>
      </c>
      <c r="B68" s="72">
        <f>B65</f>
        <v>921</v>
      </c>
      <c r="C68" s="56" t="s">
        <v>13</v>
      </c>
      <c r="D68" s="56" t="s">
        <v>45</v>
      </c>
      <c r="E68" s="134" t="s">
        <v>58</v>
      </c>
      <c r="F68" s="135"/>
      <c r="G68" s="136"/>
      <c r="H68" s="18" t="s">
        <v>26</v>
      </c>
      <c r="I68" s="20">
        <f>I69</f>
        <v>5</v>
      </c>
      <c r="J68" s="20">
        <v>5</v>
      </c>
      <c r="K68" s="20">
        <v>100</v>
      </c>
    </row>
    <row r="69" spans="1:11" ht="33" customHeight="1">
      <c r="A69" s="29" t="str">
        <f>A46</f>
        <v>Иные закупки товаров, работ и услуг для обеспечения государственных (муниципальных) нужд</v>
      </c>
      <c r="B69" s="81">
        <f t="shared" si="8"/>
        <v>921</v>
      </c>
      <c r="C69" s="55" t="s">
        <v>13</v>
      </c>
      <c r="D69" s="55" t="s">
        <v>45</v>
      </c>
      <c r="E69" s="137" t="s">
        <v>58</v>
      </c>
      <c r="F69" s="137"/>
      <c r="G69" s="137"/>
      <c r="H69" s="31" t="s">
        <v>28</v>
      </c>
      <c r="I69" s="28">
        <v>5</v>
      </c>
      <c r="J69" s="20">
        <v>5</v>
      </c>
      <c r="K69" s="20">
        <v>100</v>
      </c>
    </row>
    <row r="70" spans="1:11" ht="15.75" customHeight="1">
      <c r="A70" s="38" t="s">
        <v>48</v>
      </c>
      <c r="B70" s="82">
        <f>B69</f>
        <v>921</v>
      </c>
      <c r="C70" s="16" t="s">
        <v>25</v>
      </c>
      <c r="D70" s="50"/>
      <c r="E70" s="153"/>
      <c r="F70" s="153"/>
      <c r="G70" s="153"/>
      <c r="H70" s="18"/>
      <c r="I70" s="51">
        <f>I71</f>
        <v>186.1</v>
      </c>
      <c r="J70" s="58">
        <f>J71</f>
        <v>153.6</v>
      </c>
      <c r="K70" s="58">
        <v>82.5</v>
      </c>
    </row>
    <row r="71" spans="1:11" ht="18" customHeight="1">
      <c r="A71" s="19" t="s">
        <v>63</v>
      </c>
      <c r="B71" s="72">
        <f>B69</f>
        <v>921</v>
      </c>
      <c r="C71" s="17" t="s">
        <v>25</v>
      </c>
      <c r="D71" s="17" t="s">
        <v>47</v>
      </c>
      <c r="E71" s="153"/>
      <c r="F71" s="153"/>
      <c r="G71" s="153"/>
      <c r="H71" s="18"/>
      <c r="I71" s="20">
        <f>I72</f>
        <v>186.1</v>
      </c>
      <c r="J71" s="20">
        <f>J72</f>
        <v>153.6</v>
      </c>
      <c r="K71" s="20">
        <f>K72</f>
        <v>82.5</v>
      </c>
    </row>
    <row r="72" spans="1:11" ht="61.5" customHeight="1">
      <c r="A72" s="40" t="s">
        <v>127</v>
      </c>
      <c r="B72" s="75">
        <f>B71</f>
        <v>921</v>
      </c>
      <c r="C72" s="50" t="s">
        <v>25</v>
      </c>
      <c r="D72" s="50" t="s">
        <v>47</v>
      </c>
      <c r="E72" s="52" t="s">
        <v>64</v>
      </c>
      <c r="F72" s="53"/>
      <c r="G72" s="54"/>
      <c r="H72" s="18"/>
      <c r="I72" s="20">
        <f t="shared" ref="I72:I77" si="9">I73</f>
        <v>186.1</v>
      </c>
      <c r="J72" s="20">
        <f t="shared" ref="J72:J77" si="10">J73</f>
        <v>153.6</v>
      </c>
      <c r="K72" s="20">
        <f t="shared" ref="K72:K77" si="11">K73</f>
        <v>82.5</v>
      </c>
    </row>
    <row r="73" spans="1:11" ht="64.5" customHeight="1">
      <c r="A73" s="40" t="s">
        <v>128</v>
      </c>
      <c r="B73" s="75">
        <f t="shared" ref="B73:B78" si="12">B72</f>
        <v>921</v>
      </c>
      <c r="C73" s="50" t="s">
        <v>25</v>
      </c>
      <c r="D73" s="50" t="s">
        <v>47</v>
      </c>
      <c r="E73" s="52" t="s">
        <v>65</v>
      </c>
      <c r="F73" s="53"/>
      <c r="G73" s="54"/>
      <c r="H73" s="18"/>
      <c r="I73" s="20">
        <f t="shared" si="9"/>
        <v>186.1</v>
      </c>
      <c r="J73" s="20">
        <f t="shared" si="10"/>
        <v>153.6</v>
      </c>
      <c r="K73" s="20">
        <f t="shared" si="11"/>
        <v>82.5</v>
      </c>
    </row>
    <row r="74" spans="1:11" ht="45.75" customHeight="1">
      <c r="A74" s="40" t="s">
        <v>92</v>
      </c>
      <c r="B74" s="75">
        <f t="shared" si="12"/>
        <v>921</v>
      </c>
      <c r="C74" s="50" t="s">
        <v>25</v>
      </c>
      <c r="D74" s="50" t="s">
        <v>47</v>
      </c>
      <c r="E74" s="134" t="s">
        <v>117</v>
      </c>
      <c r="F74" s="135"/>
      <c r="G74" s="136"/>
      <c r="H74" s="18"/>
      <c r="I74" s="20">
        <f>I76</f>
        <v>186.1</v>
      </c>
      <c r="J74" s="20">
        <f>J76</f>
        <v>153.6</v>
      </c>
      <c r="K74" s="20">
        <f t="shared" si="11"/>
        <v>82.5</v>
      </c>
    </row>
    <row r="75" spans="1:11" ht="45.75" customHeight="1">
      <c r="A75" s="40" t="s">
        <v>95</v>
      </c>
      <c r="B75" s="75">
        <f>B74</f>
        <v>921</v>
      </c>
      <c r="C75" s="92" t="s">
        <v>25</v>
      </c>
      <c r="D75" s="92" t="s">
        <v>47</v>
      </c>
      <c r="E75" s="134" t="s">
        <v>93</v>
      </c>
      <c r="F75" s="135"/>
      <c r="G75" s="136"/>
      <c r="H75" s="18"/>
      <c r="I75" s="20">
        <f>I76</f>
        <v>186.1</v>
      </c>
      <c r="J75" s="20">
        <f>J76</f>
        <v>153.6</v>
      </c>
      <c r="K75" s="20">
        <f t="shared" si="11"/>
        <v>82.5</v>
      </c>
    </row>
    <row r="76" spans="1:11" ht="200.25" customHeight="1">
      <c r="A76" s="96" t="s">
        <v>96</v>
      </c>
      <c r="B76" s="75">
        <f>B74</f>
        <v>921</v>
      </c>
      <c r="C76" s="50" t="s">
        <v>25</v>
      </c>
      <c r="D76" s="50" t="s">
        <v>47</v>
      </c>
      <c r="E76" s="134" t="s">
        <v>94</v>
      </c>
      <c r="F76" s="135"/>
      <c r="G76" s="136"/>
      <c r="H76" s="18"/>
      <c r="I76" s="20">
        <f t="shared" si="9"/>
        <v>186.1</v>
      </c>
      <c r="J76" s="20">
        <f t="shared" si="10"/>
        <v>153.6</v>
      </c>
      <c r="K76" s="20">
        <f t="shared" si="11"/>
        <v>82.5</v>
      </c>
    </row>
    <row r="77" spans="1:11" ht="33.75" customHeight="1">
      <c r="A77" s="25" t="str">
        <f>A68</f>
        <v>Закупка товаров, работ и услуг для государственных (муниципальных) нужд</v>
      </c>
      <c r="B77" s="75">
        <f t="shared" si="12"/>
        <v>921</v>
      </c>
      <c r="C77" s="50" t="s">
        <v>25</v>
      </c>
      <c r="D77" s="50" t="s">
        <v>47</v>
      </c>
      <c r="E77" s="134" t="s">
        <v>94</v>
      </c>
      <c r="F77" s="135"/>
      <c r="G77" s="136"/>
      <c r="H77" s="18" t="s">
        <v>26</v>
      </c>
      <c r="I77" s="20">
        <f t="shared" si="9"/>
        <v>186.1</v>
      </c>
      <c r="J77" s="20">
        <f t="shared" si="10"/>
        <v>153.6</v>
      </c>
      <c r="K77" s="20">
        <f t="shared" si="11"/>
        <v>82.5</v>
      </c>
    </row>
    <row r="78" spans="1:11" ht="33.75" customHeight="1">
      <c r="A78" s="25" t="s">
        <v>27</v>
      </c>
      <c r="B78" s="75">
        <f t="shared" si="12"/>
        <v>921</v>
      </c>
      <c r="C78" s="50" t="s">
        <v>25</v>
      </c>
      <c r="D78" s="50" t="s">
        <v>47</v>
      </c>
      <c r="E78" s="134" t="s">
        <v>94</v>
      </c>
      <c r="F78" s="135"/>
      <c r="G78" s="136"/>
      <c r="H78" s="18" t="s">
        <v>28</v>
      </c>
      <c r="I78" s="20">
        <v>186.1</v>
      </c>
      <c r="J78" s="20">
        <v>153.6</v>
      </c>
      <c r="K78" s="20">
        <v>82.5</v>
      </c>
    </row>
    <row r="79" spans="1:11" ht="15">
      <c r="A79" s="61" t="s">
        <v>49</v>
      </c>
      <c r="B79" s="83">
        <f>B78</f>
        <v>921</v>
      </c>
      <c r="C79" s="16" t="s">
        <v>41</v>
      </c>
      <c r="D79" s="37"/>
      <c r="E79" s="134"/>
      <c r="F79" s="135"/>
      <c r="G79" s="136"/>
      <c r="H79" s="18"/>
      <c r="I79" s="58">
        <f>I80</f>
        <v>1002.1</v>
      </c>
      <c r="J79" s="58">
        <f>+J80</f>
        <v>333.90000000000003</v>
      </c>
      <c r="K79" s="129">
        <f>K80</f>
        <v>33.299999999999997</v>
      </c>
    </row>
    <row r="80" spans="1:11" ht="18.75" customHeight="1">
      <c r="A80" s="39" t="s">
        <v>50</v>
      </c>
      <c r="B80" s="84">
        <f>B79</f>
        <v>921</v>
      </c>
      <c r="C80" s="34" t="s">
        <v>41</v>
      </c>
      <c r="D80" s="34" t="s">
        <v>45</v>
      </c>
      <c r="E80" s="155"/>
      <c r="F80" s="156"/>
      <c r="G80" s="157"/>
      <c r="H80" s="30"/>
      <c r="I80" s="28">
        <f t="shared" ref="I80:K83" si="13">I81</f>
        <v>1002.1</v>
      </c>
      <c r="J80" s="20">
        <f t="shared" si="13"/>
        <v>333.90000000000003</v>
      </c>
      <c r="K80" s="20">
        <f t="shared" si="13"/>
        <v>33.299999999999997</v>
      </c>
    </row>
    <row r="81" spans="1:11" ht="60.75" customHeight="1">
      <c r="A81" s="60" t="s">
        <v>130</v>
      </c>
      <c r="B81" s="86">
        <f>B80</f>
        <v>921</v>
      </c>
      <c r="C81" s="57" t="s">
        <v>41</v>
      </c>
      <c r="D81" s="56" t="s">
        <v>45</v>
      </c>
      <c r="E81" s="138" t="s">
        <v>64</v>
      </c>
      <c r="F81" s="139"/>
      <c r="G81" s="140"/>
      <c r="H81" s="50"/>
      <c r="I81" s="20">
        <f>I82</f>
        <v>1002.1</v>
      </c>
      <c r="J81" s="20">
        <f>J82</f>
        <v>333.90000000000003</v>
      </c>
      <c r="K81" s="20">
        <f>K82</f>
        <v>33.299999999999997</v>
      </c>
    </row>
    <row r="82" spans="1:11" ht="61.5" customHeight="1">
      <c r="A82" s="60" t="s">
        <v>129</v>
      </c>
      <c r="B82" s="86">
        <v>909</v>
      </c>
      <c r="C82" s="102" t="s">
        <v>41</v>
      </c>
      <c r="D82" s="104" t="s">
        <v>45</v>
      </c>
      <c r="E82" s="100" t="s">
        <v>65</v>
      </c>
      <c r="F82" s="101"/>
      <c r="G82" s="102"/>
      <c r="H82" s="103"/>
      <c r="I82" s="20">
        <f>I83+I91</f>
        <v>1002.1</v>
      </c>
      <c r="J82" s="20">
        <f>J83+J91</f>
        <v>333.90000000000003</v>
      </c>
      <c r="K82" s="20">
        <v>33.299999999999997</v>
      </c>
    </row>
    <row r="83" spans="1:11" ht="34.5" customHeight="1">
      <c r="A83" s="60" t="s">
        <v>131</v>
      </c>
      <c r="B83" s="86">
        <f>B81</f>
        <v>921</v>
      </c>
      <c r="C83" s="57" t="s">
        <v>41</v>
      </c>
      <c r="D83" s="56" t="s">
        <v>45</v>
      </c>
      <c r="E83" s="138" t="s">
        <v>90</v>
      </c>
      <c r="F83" s="139"/>
      <c r="G83" s="140"/>
      <c r="H83" s="50"/>
      <c r="I83" s="20">
        <f t="shared" si="13"/>
        <v>810.5</v>
      </c>
      <c r="J83" s="20">
        <f t="shared" si="13"/>
        <v>277.8</v>
      </c>
      <c r="K83" s="20">
        <f t="shared" si="13"/>
        <v>100</v>
      </c>
    </row>
    <row r="84" spans="1:11" ht="32.25" customHeight="1">
      <c r="A84" s="60" t="s">
        <v>67</v>
      </c>
      <c r="B84" s="86">
        <f t="shared" ref="B84:B87" si="14">B83</f>
        <v>921</v>
      </c>
      <c r="C84" s="57" t="s">
        <v>41</v>
      </c>
      <c r="D84" s="56" t="s">
        <v>45</v>
      </c>
      <c r="E84" s="138" t="s">
        <v>91</v>
      </c>
      <c r="F84" s="139"/>
      <c r="G84" s="140"/>
      <c r="H84" s="50"/>
      <c r="I84" s="20">
        <f>I85</f>
        <v>810.5</v>
      </c>
      <c r="J84" s="20">
        <f>J85</f>
        <v>277.8</v>
      </c>
      <c r="K84" s="20">
        <v>100</v>
      </c>
    </row>
    <row r="85" spans="1:11" ht="18" customHeight="1">
      <c r="A85" s="66" t="s">
        <v>118</v>
      </c>
      <c r="B85" s="87">
        <f t="shared" si="14"/>
        <v>921</v>
      </c>
      <c r="C85" s="57" t="s">
        <v>41</v>
      </c>
      <c r="D85" s="56" t="s">
        <v>45</v>
      </c>
      <c r="E85" s="138" t="s">
        <v>112</v>
      </c>
      <c r="F85" s="139"/>
      <c r="G85" s="140"/>
      <c r="H85" s="50"/>
      <c r="I85" s="20">
        <f>I86+I88</f>
        <v>810.5</v>
      </c>
      <c r="J85" s="20">
        <f>J86+J88</f>
        <v>277.8</v>
      </c>
      <c r="K85" s="20">
        <v>100</v>
      </c>
    </row>
    <row r="86" spans="1:11" ht="29.25" customHeight="1">
      <c r="A86" s="62" t="str">
        <f>A77</f>
        <v>Закупка товаров, работ и услуг для государственных (муниципальных) нужд</v>
      </c>
      <c r="B86" s="85">
        <f t="shared" si="14"/>
        <v>921</v>
      </c>
      <c r="C86" s="57" t="s">
        <v>41</v>
      </c>
      <c r="D86" s="56" t="s">
        <v>45</v>
      </c>
      <c r="E86" s="138" t="s">
        <v>112</v>
      </c>
      <c r="F86" s="139"/>
      <c r="G86" s="140"/>
      <c r="H86" s="50" t="s">
        <v>26</v>
      </c>
      <c r="I86" s="20">
        <f t="shared" ref="I86:K86" si="15">I87</f>
        <v>50</v>
      </c>
      <c r="J86" s="20">
        <v>4.2</v>
      </c>
      <c r="K86" s="20">
        <f t="shared" si="15"/>
        <v>8.4</v>
      </c>
    </row>
    <row r="87" spans="1:11" ht="33" customHeight="1">
      <c r="A87" s="62" t="str">
        <f>A78</f>
        <v>Иные закупки товаров, работ и услуг для обеспечения государственных (муниципальных) нужд</v>
      </c>
      <c r="B87" s="85">
        <f t="shared" si="14"/>
        <v>921</v>
      </c>
      <c r="C87" s="57" t="s">
        <v>41</v>
      </c>
      <c r="D87" s="56" t="s">
        <v>45</v>
      </c>
      <c r="E87" s="138" t="s">
        <v>112</v>
      </c>
      <c r="F87" s="139"/>
      <c r="G87" s="140"/>
      <c r="H87" s="117" t="s">
        <v>28</v>
      </c>
      <c r="I87" s="20">
        <v>50</v>
      </c>
      <c r="J87" s="20">
        <v>4.2</v>
      </c>
      <c r="K87" s="20">
        <v>8.4</v>
      </c>
    </row>
    <row r="88" spans="1:11" ht="19.5" customHeight="1">
      <c r="A88" s="64" t="s">
        <v>101</v>
      </c>
      <c r="B88" s="85">
        <f t="shared" ref="B88:B95" si="16">B87</f>
        <v>921</v>
      </c>
      <c r="C88" s="109" t="s">
        <v>41</v>
      </c>
      <c r="D88" s="110" t="s">
        <v>45</v>
      </c>
      <c r="E88" s="138" t="s">
        <v>100</v>
      </c>
      <c r="F88" s="139"/>
      <c r="G88" s="140"/>
      <c r="H88" s="106"/>
      <c r="I88" s="20">
        <f t="shared" ref="I88:K89" si="17">I89</f>
        <v>760.5</v>
      </c>
      <c r="J88" s="20">
        <f t="shared" si="17"/>
        <v>273.60000000000002</v>
      </c>
      <c r="K88" s="20">
        <f t="shared" si="17"/>
        <v>36</v>
      </c>
    </row>
    <row r="89" spans="1:11" ht="33" customHeight="1">
      <c r="A89" s="62" t="str">
        <f>A86</f>
        <v>Закупка товаров, работ и услуг для государственных (муниципальных) нужд</v>
      </c>
      <c r="B89" s="85">
        <f t="shared" si="16"/>
        <v>921</v>
      </c>
      <c r="C89" s="116" t="s">
        <v>41</v>
      </c>
      <c r="D89" s="118" t="s">
        <v>45</v>
      </c>
      <c r="E89" s="138" t="s">
        <v>100</v>
      </c>
      <c r="F89" s="139"/>
      <c r="G89" s="140"/>
      <c r="H89" s="106" t="s">
        <v>26</v>
      </c>
      <c r="I89" s="20">
        <f t="shared" si="17"/>
        <v>760.5</v>
      </c>
      <c r="J89" s="20">
        <f t="shared" si="17"/>
        <v>273.60000000000002</v>
      </c>
      <c r="K89" s="20">
        <f t="shared" si="17"/>
        <v>36</v>
      </c>
    </row>
    <row r="90" spans="1:11" ht="33" customHeight="1">
      <c r="A90" s="62" t="str">
        <f>A87</f>
        <v>Иные закупки товаров, работ и услуг для обеспечения государственных (муниципальных) нужд</v>
      </c>
      <c r="B90" s="85">
        <f t="shared" si="16"/>
        <v>921</v>
      </c>
      <c r="C90" s="116" t="s">
        <v>41</v>
      </c>
      <c r="D90" s="118" t="s">
        <v>45</v>
      </c>
      <c r="E90" s="138" t="s">
        <v>100</v>
      </c>
      <c r="F90" s="139"/>
      <c r="G90" s="140"/>
      <c r="H90" s="106" t="s">
        <v>28</v>
      </c>
      <c r="I90" s="20">
        <v>760.5</v>
      </c>
      <c r="J90" s="20">
        <v>273.60000000000002</v>
      </c>
      <c r="K90" s="20">
        <v>36</v>
      </c>
    </row>
    <row r="91" spans="1:11" ht="33" customHeight="1">
      <c r="A91" s="62" t="s">
        <v>116</v>
      </c>
      <c r="B91" s="85">
        <f t="shared" si="16"/>
        <v>921</v>
      </c>
      <c r="C91" s="128" t="s">
        <v>41</v>
      </c>
      <c r="D91" s="118" t="s">
        <v>45</v>
      </c>
      <c r="E91" s="126" t="s">
        <v>113</v>
      </c>
      <c r="F91" s="127"/>
      <c r="G91" s="128"/>
      <c r="H91" s="130"/>
      <c r="I91" s="20">
        <f t="shared" ref="I91:J94" si="18">I92</f>
        <v>191.6</v>
      </c>
      <c r="J91" s="20">
        <f t="shared" si="18"/>
        <v>56.1</v>
      </c>
      <c r="K91" s="20"/>
    </row>
    <row r="92" spans="1:11" ht="33" customHeight="1">
      <c r="A92" s="62" t="str">
        <f>A84</f>
        <v>Мероприятия по благоустройству территорий городских округов и поселений</v>
      </c>
      <c r="B92" s="85">
        <f t="shared" si="16"/>
        <v>921</v>
      </c>
      <c r="C92" s="128" t="s">
        <v>41</v>
      </c>
      <c r="D92" s="118" t="s">
        <v>45</v>
      </c>
      <c r="E92" s="138" t="s">
        <v>114</v>
      </c>
      <c r="F92" s="139"/>
      <c r="G92" s="140"/>
      <c r="H92" s="130"/>
      <c r="I92" s="20">
        <f t="shared" si="18"/>
        <v>191.6</v>
      </c>
      <c r="J92" s="20">
        <f t="shared" si="18"/>
        <v>56.1</v>
      </c>
      <c r="K92" s="20"/>
    </row>
    <row r="93" spans="1:11" ht="15.75" customHeight="1">
      <c r="A93" s="62" t="s">
        <v>66</v>
      </c>
      <c r="B93" s="85">
        <f t="shared" si="16"/>
        <v>921</v>
      </c>
      <c r="C93" s="128" t="s">
        <v>41</v>
      </c>
      <c r="D93" s="118" t="s">
        <v>45</v>
      </c>
      <c r="E93" s="138" t="s">
        <v>115</v>
      </c>
      <c r="F93" s="139"/>
      <c r="G93" s="140"/>
      <c r="H93" s="130"/>
      <c r="I93" s="20">
        <f t="shared" si="18"/>
        <v>191.6</v>
      </c>
      <c r="J93" s="20">
        <f t="shared" si="18"/>
        <v>56.1</v>
      </c>
      <c r="K93" s="20"/>
    </row>
    <row r="94" spans="1:11" ht="33" customHeight="1">
      <c r="A94" s="62" t="str">
        <f>A89</f>
        <v>Закупка товаров, работ и услуг для государственных (муниципальных) нужд</v>
      </c>
      <c r="B94" s="85">
        <f t="shared" si="16"/>
        <v>921</v>
      </c>
      <c r="C94" s="128" t="s">
        <v>41</v>
      </c>
      <c r="D94" s="118" t="s">
        <v>45</v>
      </c>
      <c r="E94" s="138" t="s">
        <v>115</v>
      </c>
      <c r="F94" s="139"/>
      <c r="G94" s="140"/>
      <c r="H94" s="130" t="s">
        <v>26</v>
      </c>
      <c r="I94" s="20">
        <f t="shared" si="18"/>
        <v>191.6</v>
      </c>
      <c r="J94" s="20">
        <f t="shared" si="18"/>
        <v>56.1</v>
      </c>
      <c r="K94" s="20"/>
    </row>
    <row r="95" spans="1:11" ht="33" customHeight="1">
      <c r="A95" s="62" t="str">
        <f>A90</f>
        <v>Иные закупки товаров, работ и услуг для обеспечения государственных (муниципальных) нужд</v>
      </c>
      <c r="B95" s="85">
        <f t="shared" si="16"/>
        <v>921</v>
      </c>
      <c r="C95" s="128" t="s">
        <v>41</v>
      </c>
      <c r="D95" s="118" t="s">
        <v>45</v>
      </c>
      <c r="E95" s="138" t="s">
        <v>115</v>
      </c>
      <c r="F95" s="139"/>
      <c r="G95" s="140"/>
      <c r="H95" s="130" t="s">
        <v>28</v>
      </c>
      <c r="I95" s="20">
        <v>191.6</v>
      </c>
      <c r="J95" s="20">
        <v>56.1</v>
      </c>
      <c r="K95" s="20"/>
    </row>
    <row r="96" spans="1:11" ht="14.25" customHeight="1">
      <c r="A96" s="114" t="s">
        <v>82</v>
      </c>
      <c r="B96" s="112">
        <f>B90</f>
        <v>921</v>
      </c>
      <c r="C96" s="113" t="s">
        <v>81</v>
      </c>
      <c r="D96" s="110"/>
      <c r="E96" s="107"/>
      <c r="F96" s="108"/>
      <c r="G96" s="109"/>
      <c r="H96" s="106"/>
      <c r="I96" s="105">
        <f t="shared" ref="I96:K102" si="19">I97</f>
        <v>34.5</v>
      </c>
      <c r="J96" s="105">
        <f t="shared" si="19"/>
        <v>34.5</v>
      </c>
      <c r="K96" s="20">
        <f t="shared" si="19"/>
        <v>100</v>
      </c>
    </row>
    <row r="97" spans="1:11" ht="13.5" customHeight="1">
      <c r="A97" s="65" t="s">
        <v>83</v>
      </c>
      <c r="B97" s="85">
        <f>B90</f>
        <v>921</v>
      </c>
      <c r="C97" s="109" t="s">
        <v>81</v>
      </c>
      <c r="D97" s="110" t="s">
        <v>11</v>
      </c>
      <c r="E97" s="107"/>
      <c r="F97" s="108"/>
      <c r="G97" s="109"/>
      <c r="H97" s="106"/>
      <c r="I97" s="20">
        <f t="shared" si="19"/>
        <v>34.5</v>
      </c>
      <c r="J97" s="20">
        <f t="shared" si="19"/>
        <v>34.5</v>
      </c>
      <c r="K97" s="20">
        <f t="shared" si="19"/>
        <v>100</v>
      </c>
    </row>
    <row r="98" spans="1:11" ht="46.5" customHeight="1">
      <c r="A98" s="62" t="str">
        <f>A48</f>
        <v>Непрограммные расходы главных распорядителей бюджетных средств Пушкинского сельского поселения  Ромодановского муниципального района Республики Мордовия</v>
      </c>
      <c r="B98" s="85">
        <f>B97</f>
        <v>921</v>
      </c>
      <c r="C98" s="109" t="s">
        <v>81</v>
      </c>
      <c r="D98" s="110" t="s">
        <v>11</v>
      </c>
      <c r="E98" s="138" t="s">
        <v>37</v>
      </c>
      <c r="F98" s="139"/>
      <c r="G98" s="140"/>
      <c r="H98" s="106"/>
      <c r="I98" s="20">
        <f t="shared" si="19"/>
        <v>34.5</v>
      </c>
      <c r="J98" s="20">
        <f t="shared" si="19"/>
        <v>34.5</v>
      </c>
      <c r="K98" s="20">
        <f t="shared" si="19"/>
        <v>100</v>
      </c>
    </row>
    <row r="99" spans="1:11" ht="60.75" customHeight="1">
      <c r="A99" s="62" t="str">
        <f>A49</f>
        <v>Непрограммные расходы в рамках обеспечения деятельности главных распорядителей бюджетных средств Пушкинского  сельского поселения Ромодановского муниципального района Республики Мордовия</v>
      </c>
      <c r="B99" s="85">
        <f>B98</f>
        <v>921</v>
      </c>
      <c r="C99" s="109" t="s">
        <v>81</v>
      </c>
      <c r="D99" s="110" t="s">
        <v>11</v>
      </c>
      <c r="E99" s="138" t="s">
        <v>38</v>
      </c>
      <c r="F99" s="139"/>
      <c r="G99" s="140"/>
      <c r="H99" s="106"/>
      <c r="I99" s="20">
        <f>I101</f>
        <v>34.5</v>
      </c>
      <c r="J99" s="20">
        <f>J101</f>
        <v>34.5</v>
      </c>
      <c r="K99" s="20">
        <f>K101</f>
        <v>100</v>
      </c>
    </row>
    <row r="100" spans="1:11" ht="29.25" customHeight="1">
      <c r="A100" s="62" t="s">
        <v>99</v>
      </c>
      <c r="B100" s="85">
        <v>919</v>
      </c>
      <c r="C100" s="121" t="s">
        <v>81</v>
      </c>
      <c r="D100" s="118" t="s">
        <v>11</v>
      </c>
      <c r="E100" s="119" t="s">
        <v>98</v>
      </c>
      <c r="F100" s="120"/>
      <c r="G100" s="121"/>
      <c r="H100" s="122"/>
      <c r="I100" s="20">
        <f>I101</f>
        <v>34.5</v>
      </c>
      <c r="J100" s="20">
        <f>J101</f>
        <v>34.5</v>
      </c>
      <c r="K100" s="20">
        <f>K101</f>
        <v>100</v>
      </c>
    </row>
    <row r="101" spans="1:11" ht="32.25" customHeight="1">
      <c r="A101" s="60" t="s">
        <v>85</v>
      </c>
      <c r="B101" s="85">
        <f>B99</f>
        <v>921</v>
      </c>
      <c r="C101" s="109" t="s">
        <v>81</v>
      </c>
      <c r="D101" s="110" t="s">
        <v>11</v>
      </c>
      <c r="E101" s="138" t="s">
        <v>84</v>
      </c>
      <c r="F101" s="139"/>
      <c r="G101" s="140"/>
      <c r="H101" s="106"/>
      <c r="I101" s="20">
        <f t="shared" si="19"/>
        <v>34.5</v>
      </c>
      <c r="J101" s="20">
        <f t="shared" si="19"/>
        <v>34.5</v>
      </c>
      <c r="K101" s="20">
        <f t="shared" si="19"/>
        <v>100</v>
      </c>
    </row>
    <row r="102" spans="1:11" ht="21.75" customHeight="1">
      <c r="A102" s="115" t="s">
        <v>87</v>
      </c>
      <c r="B102" s="85">
        <f>B101</f>
        <v>921</v>
      </c>
      <c r="C102" s="109" t="s">
        <v>81</v>
      </c>
      <c r="D102" s="110" t="s">
        <v>11</v>
      </c>
      <c r="E102" s="138" t="s">
        <v>84</v>
      </c>
      <c r="F102" s="139"/>
      <c r="G102" s="140"/>
      <c r="H102" s="106" t="s">
        <v>86</v>
      </c>
      <c r="I102" s="20">
        <f t="shared" si="19"/>
        <v>34.5</v>
      </c>
      <c r="J102" s="20">
        <f t="shared" si="19"/>
        <v>34.5</v>
      </c>
      <c r="K102" s="20">
        <f t="shared" si="19"/>
        <v>100</v>
      </c>
    </row>
    <row r="103" spans="1:11" ht="16.5" customHeight="1">
      <c r="A103" s="60" t="s">
        <v>89</v>
      </c>
      <c r="B103" s="85">
        <f>B102</f>
        <v>921</v>
      </c>
      <c r="C103" s="109" t="s">
        <v>81</v>
      </c>
      <c r="D103" s="110" t="s">
        <v>11</v>
      </c>
      <c r="E103" s="138" t="s">
        <v>84</v>
      </c>
      <c r="F103" s="139"/>
      <c r="G103" s="140"/>
      <c r="H103" s="106" t="s">
        <v>88</v>
      </c>
      <c r="I103" s="20">
        <v>34.5</v>
      </c>
      <c r="J103" s="20">
        <v>34.5</v>
      </c>
      <c r="K103" s="20">
        <v>100</v>
      </c>
    </row>
  </sheetData>
  <autoFilter ref="A14:O103">
    <filterColumn colId="1"/>
    <filterColumn colId="4" showButton="0"/>
    <filterColumn colId="5" showButton="0"/>
  </autoFilter>
  <mergeCells count="88">
    <mergeCell ref="E58:G58"/>
    <mergeCell ref="E59:G59"/>
    <mergeCell ref="E60:G60"/>
    <mergeCell ref="E62:G62"/>
    <mergeCell ref="E70:G70"/>
    <mergeCell ref="E66:G66"/>
    <mergeCell ref="E67:G67"/>
    <mergeCell ref="E63:G63"/>
    <mergeCell ref="E51:G51"/>
    <mergeCell ref="E52:G52"/>
    <mergeCell ref="E53:G53"/>
    <mergeCell ref="E56:G56"/>
    <mergeCell ref="E57:G57"/>
    <mergeCell ref="E103:G103"/>
    <mergeCell ref="E71:G71"/>
    <mergeCell ref="E75:G75"/>
    <mergeCell ref="E79:G79"/>
    <mergeCell ref="E74:G74"/>
    <mergeCell ref="E76:G76"/>
    <mergeCell ref="E77:G77"/>
    <mergeCell ref="E78:G78"/>
    <mergeCell ref="E98:G98"/>
    <mergeCell ref="E99:G99"/>
    <mergeCell ref="E101:G101"/>
    <mergeCell ref="E102:G102"/>
    <mergeCell ref="E87:G87"/>
    <mergeCell ref="E95:G95"/>
    <mergeCell ref="E80:G80"/>
    <mergeCell ref="E92:G92"/>
    <mergeCell ref="E35:G35"/>
    <mergeCell ref="E31:G31"/>
    <mergeCell ref="E32:G32"/>
    <mergeCell ref="E48:G48"/>
    <mergeCell ref="E49:G49"/>
    <mergeCell ref="E46:G46"/>
    <mergeCell ref="E41:G41"/>
    <mergeCell ref="E42:G42"/>
    <mergeCell ref="E36:G36"/>
    <mergeCell ref="E39:G39"/>
    <mergeCell ref="E40:G40"/>
    <mergeCell ref="E37:G37"/>
    <mergeCell ref="E38:G38"/>
    <mergeCell ref="E44:G44"/>
    <mergeCell ref="E45:G45"/>
    <mergeCell ref="E43:G43"/>
    <mergeCell ref="E33:G33"/>
    <mergeCell ref="E34:G34"/>
    <mergeCell ref="E17:G17"/>
    <mergeCell ref="E18:G18"/>
    <mergeCell ref="E19:G19"/>
    <mergeCell ref="E26:G26"/>
    <mergeCell ref="E27:G27"/>
    <mergeCell ref="E20:G20"/>
    <mergeCell ref="E21:G21"/>
    <mergeCell ref="E22:G22"/>
    <mergeCell ref="E23:G23"/>
    <mergeCell ref="E24:G24"/>
    <mergeCell ref="E25:G25"/>
    <mergeCell ref="E28:G28"/>
    <mergeCell ref="E29:G29"/>
    <mergeCell ref="B12:B13"/>
    <mergeCell ref="E16:G16"/>
    <mergeCell ref="A10:L11"/>
    <mergeCell ref="I1:K1"/>
    <mergeCell ref="I2:K7"/>
    <mergeCell ref="I8:K8"/>
    <mergeCell ref="I9:K9"/>
    <mergeCell ref="E14:G14"/>
    <mergeCell ref="E15:G15"/>
    <mergeCell ref="C12:C13"/>
    <mergeCell ref="D12:D13"/>
    <mergeCell ref="E12:G13"/>
    <mergeCell ref="H12:H13"/>
    <mergeCell ref="I12:K12"/>
    <mergeCell ref="E65:G65"/>
    <mergeCell ref="E68:G68"/>
    <mergeCell ref="E64:G64"/>
    <mergeCell ref="E69:G69"/>
    <mergeCell ref="E94:G94"/>
    <mergeCell ref="E81:G81"/>
    <mergeCell ref="E83:G83"/>
    <mergeCell ref="E88:G88"/>
    <mergeCell ref="E90:G90"/>
    <mergeCell ref="E89:G89"/>
    <mergeCell ref="E84:G84"/>
    <mergeCell ref="E85:G85"/>
    <mergeCell ref="E86:G86"/>
    <mergeCell ref="E93:G93"/>
  </mergeCells>
  <conditionalFormatting sqref="D8:F9">
    <cfRule type="expression" dxfId="2" priority="90" stopIfTrue="1">
      <formula>$D8&lt;&gt;""</formula>
    </cfRule>
  </conditionalFormatting>
  <conditionalFormatting sqref="I2">
    <cfRule type="expression" dxfId="1" priority="89" stopIfTrue="1">
      <formula>$I2&lt;&gt;""</formula>
    </cfRule>
  </conditionalFormatting>
  <conditionalFormatting sqref="J1:K1">
    <cfRule type="expression" dxfId="0" priority="79" stopIfTrue="1">
      <formula>#REF!&lt;&gt;""</formula>
    </cfRule>
  </conditionalFormatting>
  <pageMargins left="0.62992125984251968" right="0.23622047244094491" top="0.35433070866141736" bottom="0.31496062992125984" header="0.19685039370078741" footer="0.27559055118110237"/>
  <pageSetup paperSize="9" scale="60" firstPageNumber="43" fitToHeight="0" orientation="portrait" useFirstPageNumber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2</vt:lpstr>
      <vt:lpstr>'Приложение 2'!Заголовки_для_печати</vt:lpstr>
      <vt:lpstr>'Приложение 2'!Область_печати</vt:lpstr>
      <vt:lpstr>'Приложение 2'!Приложение_3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Сазонова Инна Сергеевна</dc:creator>
  <cp:lastModifiedBy>Светлана Васильевна Грачева</cp:lastModifiedBy>
  <cp:lastPrinted>2022-03-16T13:09:01Z</cp:lastPrinted>
  <dcterms:created xsi:type="dcterms:W3CDTF">2020-09-22T06:35:39Z</dcterms:created>
  <dcterms:modified xsi:type="dcterms:W3CDTF">2022-03-29T11:38:59Z</dcterms:modified>
</cp:coreProperties>
</file>